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van Duin\Documents\"/>
    </mc:Choice>
  </mc:AlternateContent>
  <xr:revisionPtr revIDLastSave="0" documentId="8_{3E90958D-2924-4652-AEAA-052CA0DD0033}" xr6:coauthVersionLast="47" xr6:coauthVersionMax="47" xr10:uidLastSave="{00000000-0000-0000-0000-000000000000}"/>
  <bookViews>
    <workbookView xWindow="-110" yWindow="-110" windowWidth="19420" windowHeight="10420" activeTab="1" xr2:uid="{00000000-000D-0000-FFFF-FFFF00000000}"/>
  </bookViews>
  <sheets>
    <sheet name="Instructies" sheetId="1" r:id="rId1"/>
    <sheet name="Invulblad kleine bouwwerken" sheetId="2" r:id="rId2"/>
    <sheet name="Resultaten" sheetId="3" r:id="rId3"/>
    <sheet name="Bronne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8" i="2" l="1"/>
  <c r="C8" i="3"/>
  <c r="H7" i="3"/>
  <c r="H6" i="3"/>
  <c r="H5" i="3"/>
  <c r="H4" i="3"/>
  <c r="R26" i="2"/>
  <c r="S26" i="2" s="1"/>
  <c r="R25" i="2"/>
  <c r="S25" i="2" s="1"/>
  <c r="R24" i="2"/>
  <c r="S24" i="2" s="1"/>
  <c r="R23" i="2"/>
  <c r="S23" i="2" s="1"/>
  <c r="R22" i="2"/>
  <c r="R21" i="2"/>
  <c r="S21" i="2" s="1"/>
  <c r="R20" i="2"/>
  <c r="S20" i="2" s="1"/>
  <c r="R19" i="2"/>
  <c r="S19" i="2" s="1"/>
  <c r="R16" i="2"/>
  <c r="S16" i="2" s="1"/>
  <c r="R15" i="2"/>
  <c r="S15" i="2" s="1"/>
  <c r="R14" i="2"/>
  <c r="S14" i="2" s="1"/>
  <c r="R13" i="2"/>
  <c r="R12" i="2"/>
  <c r="S12" i="2" s="1"/>
  <c r="R11" i="2"/>
  <c r="S11" i="2" s="1"/>
  <c r="R10" i="2"/>
  <c r="S10" i="2" s="1"/>
  <c r="R9" i="2"/>
  <c r="R8" i="2"/>
  <c r="S8" i="2" s="1"/>
  <c r="R7" i="2"/>
  <c r="S7" i="2" s="1"/>
  <c r="R6" i="2"/>
  <c r="S6" i="2" s="1"/>
  <c r="R5" i="2"/>
  <c r="S5" i="2" s="1"/>
  <c r="R4" i="2"/>
  <c r="H8" i="3" l="1"/>
  <c r="F7" i="3"/>
  <c r="R17" i="2"/>
  <c r="G7" i="3"/>
  <c r="S22" i="2"/>
  <c r="D5" i="3"/>
  <c r="D4" i="3"/>
  <c r="G4" i="3"/>
  <c r="S4" i="2"/>
  <c r="E5" i="3"/>
  <c r="S9" i="2"/>
  <c r="S13" i="2"/>
  <c r="E4" i="3"/>
  <c r="F5" i="3"/>
  <c r="D7" i="3"/>
  <c r="F4" i="3"/>
  <c r="G5" i="3"/>
  <c r="E7" i="3"/>
  <c r="D8" i="3" l="1"/>
  <c r="I5" i="3"/>
  <c r="J5" i="3" s="1"/>
  <c r="I4" i="3"/>
  <c r="J4" i="3" s="1"/>
  <c r="I7" i="3"/>
  <c r="J7" i="3" s="1"/>
  <c r="S17" i="2"/>
  <c r="G6" i="3"/>
  <c r="G8" i="3" s="1"/>
  <c r="G9" i="3" s="1"/>
  <c r="S18" i="2"/>
  <c r="D6" i="3"/>
  <c r="E6" i="3"/>
  <c r="E8" i="3" s="1"/>
  <c r="E9" i="3" s="1"/>
  <c r="F6" i="3"/>
  <c r="F8" i="3" s="1"/>
  <c r="F9" i="3" s="1"/>
  <c r="D9" i="3" l="1"/>
  <c r="J9" i="3" s="1"/>
  <c r="I6" i="3"/>
  <c r="I8" i="3" s="1"/>
  <c r="I9" i="3" s="1"/>
  <c r="J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 Duin</author>
    <author/>
  </authors>
  <commentList>
    <comment ref="C6" authorId="0" shapeId="0" xr:uid="{6CBC921C-3409-4561-8500-90BCF7ECBAB3}">
      <text>
        <r>
          <rPr>
            <sz val="9"/>
            <color indexed="81"/>
            <rFont val="Tahoma"/>
            <family val="2"/>
          </rPr>
          <t>Bijvoorbeeld: natuurinclusiviteit wordt niet met alle stakeholders besproken; plannen worden door een beperkt aantal stakeholders gemaakt en doorgevoerd; er wordt beperkt rekening gehouden met eventuele trade-offs tussen de belangen van verschillende stakeholders.</t>
        </r>
      </text>
    </comment>
    <comment ref="B17" authorId="1" shapeId="0" xr:uid="{00000000-0006-0000-0100-000001000000}">
      <text>
        <r>
          <rPr>
            <sz val="10"/>
            <color rgb="FF000000"/>
            <rFont val="Arial"/>
            <scheme val="minor"/>
          </rPr>
          <t>Kan alleen maximaal natuurinclusief zijn als er Natuurlijke ontwikkeling vegetatie ook maximaal natuurinclusief is - dus weinig planten worden geïntroduceerd en in lage dichtheden worden geplant en/of ingezaaid.</t>
        </r>
      </text>
    </comment>
    <comment ref="L17" authorId="1" shapeId="0" xr:uid="{00000000-0006-0000-0100-000002000000}">
      <text>
        <r>
          <rPr>
            <sz val="10"/>
            <color rgb="FF000000"/>
            <rFont val="Arial"/>
            <scheme val="minor"/>
          </rPr>
          <t>Alleen algemene inheemse soorten en geen zeldzame soorten, zodat het verspreidingspatroon niet wordt verstoord.</t>
        </r>
      </text>
    </comment>
    <comment ref="L25" authorId="1" shapeId="0" xr:uid="{00000000-0006-0000-0100-000003000000}">
      <text>
        <r>
          <rPr>
            <sz val="10"/>
            <color rgb="FF000000"/>
            <rFont val="Arial"/>
            <scheme val="minor"/>
          </rPr>
          <t>Het ene jaar wordt maximaal de helft van de nestkasten wordt schoongemaakt, zodat in de andere helft ruimte blijft voor beestjes die leven in het nestmateriaal. Het andere jaar andersom.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van Duin</author>
  </authors>
  <commentList>
    <comment ref="J4" authorId="0" shapeId="0" xr:uid="{02E4B3EC-6561-4968-879B-A6C2CEF61110}">
      <text>
        <r>
          <rPr>
            <sz val="9"/>
            <color indexed="81"/>
            <rFont val="Tahoma"/>
            <family val="2"/>
          </rPr>
          <t xml:space="preserve">Conclusie op basis van het aantal punten dat is behaald in de categorie 'Bedrijfsvoering'. </t>
        </r>
      </text>
    </comment>
    <comment ref="J5" authorId="0" shapeId="0" xr:uid="{B895C571-C6AB-47B7-B00B-F267D00500F8}">
      <text>
        <r>
          <rPr>
            <sz val="9"/>
            <color indexed="81"/>
            <rFont val="Tahoma"/>
            <family val="2"/>
          </rPr>
          <t>Conclusie op basis van het aantal punten dat is behaald in de categorie 'Planning'.</t>
        </r>
      </text>
    </comment>
    <comment ref="J6" authorId="0" shapeId="0" xr:uid="{30252198-D7AE-420D-AACE-E3191404F237}">
      <text>
        <r>
          <rPr>
            <sz val="9"/>
            <color indexed="81"/>
            <rFont val="Tahoma"/>
            <family val="2"/>
          </rPr>
          <t>Conclusie op basis van het aantal punten dat is behaald in de categorie 'Invulling'.</t>
        </r>
      </text>
    </comment>
    <comment ref="J7" authorId="0" shapeId="0" xr:uid="{4A24AFB7-816C-4511-A9E1-388F988E544A}">
      <text>
        <r>
          <rPr>
            <sz val="9"/>
            <color indexed="81"/>
            <rFont val="Tahoma"/>
            <family val="2"/>
          </rPr>
          <t>Conclusie op basis van het aantal punten dat is behaald in de categorie 'Beheer'.</t>
        </r>
      </text>
    </comment>
    <comment ref="D9" authorId="0" shapeId="0" xr:uid="{C2A8B776-87A5-4AFD-B428-57A0D17EBD04}">
      <text>
        <r>
          <rPr>
            <sz val="9"/>
            <color indexed="81"/>
            <rFont val="Tahoma"/>
            <family val="2"/>
          </rPr>
          <t xml:space="preserve">Laat zien hoeveel procent van de onderdelen op het niveau 'niet natuurinclusief' is ingevuld. </t>
        </r>
      </text>
    </comment>
    <comment ref="E9" authorId="0" shapeId="0" xr:uid="{2F37839D-7FE3-420D-AD58-0FD19013F15B}">
      <text>
        <r>
          <rPr>
            <sz val="9"/>
            <color indexed="81"/>
            <rFont val="Tahoma"/>
            <family val="2"/>
          </rPr>
          <t>Laat zien hoeveel procent van de onderdelen op het niveau 'op weg naar natuurinclusief' is ingevuld.</t>
        </r>
      </text>
    </comment>
    <comment ref="F9" authorId="0" shapeId="0" xr:uid="{5E3F0849-D099-4248-9E12-649596B444B4}">
      <text>
        <r>
          <rPr>
            <sz val="9"/>
            <color indexed="81"/>
            <rFont val="Tahoma"/>
            <family val="2"/>
          </rPr>
          <t>Laat zien hoeveel procent van de onderdelen op het niveau 'drempelwaarde natuurinclusief' is ingevuld.</t>
        </r>
      </text>
    </comment>
    <comment ref="G9" authorId="0" shapeId="0" xr:uid="{44AFE4ED-89DC-4422-A72B-8EDA2EABD35E}">
      <text>
        <r>
          <rPr>
            <sz val="9"/>
            <color indexed="81"/>
            <rFont val="Tahoma"/>
            <family val="2"/>
          </rPr>
          <t>Laat zien hoeveel procent van de onderdelen op het niveau 'streefwaarde natuurinclusief' is ingevuld.</t>
        </r>
      </text>
    </comment>
    <comment ref="I9" authorId="0" shapeId="0" xr:uid="{1677070A-FB28-4045-9DE9-6E08CC6E0FEA}">
      <text>
        <r>
          <rPr>
            <sz val="9"/>
            <color indexed="81"/>
            <rFont val="Tahoma"/>
            <family val="2"/>
          </rPr>
          <t>Laat zien hoeveel procent van de punten is behaald.</t>
        </r>
      </text>
    </comment>
    <comment ref="J9" authorId="0" shapeId="0" xr:uid="{779D60A0-FDAD-4A3E-8895-EAF7866C4A60}">
      <text>
        <r>
          <rPr>
            <sz val="9"/>
            <color indexed="81"/>
            <rFont val="Tahoma"/>
            <family val="2"/>
          </rPr>
          <t xml:space="preserve">Conclusie op basis van het percentage onderdelen dat op ieder niveau is behaald. </t>
        </r>
      </text>
    </comment>
  </commentList>
</comments>
</file>

<file path=xl/sharedStrings.xml><?xml version="1.0" encoding="utf-8"?>
<sst xmlns="http://schemas.openxmlformats.org/spreadsheetml/2006/main" count="212" uniqueCount="184">
  <si>
    <t>Categorie</t>
  </si>
  <si>
    <t>Op weg naar Natuurinclusief</t>
  </si>
  <si>
    <t>Drempelwaarde Natuurinclusief</t>
  </si>
  <si>
    <t>Streefwaarde Natuurinclusief</t>
  </si>
  <si>
    <t>Punten</t>
  </si>
  <si>
    <t>Score</t>
  </si>
  <si>
    <t>Bedrijf</t>
  </si>
  <si>
    <t>Natuurinclusiviteit komt nog niet ter sprake op beleidsniveau.</t>
  </si>
  <si>
    <t>Natuurinclusiviteit wordt besproken, maar wordt nog niet als onderdeel van bedrijfsdoelen gezien.</t>
  </si>
  <si>
    <t xml:space="preserve">Natuurinclusiviteit wordt benoemd in (andere) bedrijfsdoelen. </t>
  </si>
  <si>
    <t xml:space="preserve">Natuurinclusiviteit is een doel op zich, dat net zo zwaar meeweegt als andere bedrijfsdoelen. </t>
  </si>
  <si>
    <t>n.v.t.</t>
  </si>
  <si>
    <t>Budget</t>
  </si>
  <si>
    <t>Er is een bescheiden budget voor de standaard groenvoorziening, hierin is geen ruimte over.</t>
  </si>
  <si>
    <t>Er is ruimte vrijgemaakt in bestaande budgetten voor implementatie van natuurinclusieve maatregelen.</t>
  </si>
  <si>
    <t>Er ligt een gegarandeerd budget voor realisatie en beheer van geplande natuurinclusieve maatregelen.</t>
  </si>
  <si>
    <t>Er ligt een gegarandeerd budget voor realisatie en beheer van geplande natuurinclusieve maatregelen en er is ruimte om hogere natuurdoelen na te streven.</t>
  </si>
  <si>
    <t>De belangrijkste stakeholders worden geÏnformeerd over natuurinclusiviteit en de doelstellingen zijn bij hen bekend.</t>
  </si>
  <si>
    <t>Natuurinclusiviteit wordt vanaf het begin van het project besproken met alle stakeholders en de stakeholders worden betrokken bij het formuleren van doelstelllingen.</t>
  </si>
  <si>
    <t>Alle stakeholders werken samen om de doelstellingen te behalen en stakeholders sporen elkaar aan om natuurinclusiever te worden.</t>
  </si>
  <si>
    <t>Er is geen evaluatie gepland.</t>
  </si>
  <si>
    <t>Stakeholders evalueren gezamenlijk natuurinclusiviteit in bouwprojecten.</t>
  </si>
  <si>
    <t>Er is een interne expert op het gebied van natuurinclusiviteit aangesteld, deze expert is vast onderdeel van projectteams en evalueert natuurinclusiviteit met de stakeholders.</t>
  </si>
  <si>
    <t>Een ecologisch adviseur is nauw betrokken bij bouwprojecten en evalueert natuurinclusiviteit met de stakeholders.</t>
  </si>
  <si>
    <t>Planning</t>
  </si>
  <si>
    <t>Ontwerp</t>
  </si>
  <si>
    <t>Natuurinclusiviteit wordt niet vanaf het begin meegenomen in het ontwerp, maar pas na afronding van het ontwerp wordt gekeken naar eventuele toevoeging van natuurinclusieve maatregelen.</t>
  </si>
  <si>
    <t>Groenvoorziening wordt vanaf het begin meegenomen in het ontwerpproces, later wordt bekeken hoe de invulling daarvan daadwerkelijk natuurinclusief kan zijn.</t>
  </si>
  <si>
    <t>Aansluiting ecologie</t>
  </si>
  <si>
    <t>Voor een aantal regio's of gebiedstypen (bijv. stedelijk vs. buitengebied) wordt een simpel ecologisch profiel opgesteld op basis waarvan een standaard inrichting wordt ontworpen die aansluit op dat ecologisch profiel.</t>
  </si>
  <si>
    <t xml:space="preserve">Voor iedere bouwlocatie wordt een inschatting gemaakt van de lokale ecologie waarop de invulling van het ontwerp wordt gebaseerd. </t>
  </si>
  <si>
    <t xml:space="preserve">Voor iedere bouwlocatie wordt een ecologische scan uitgevoerd waarop de invulling van het ontwerp wordt gebaseerd. Het bouwwerk sluit daarmee aan op de relevante ecologie in de omgeving. </t>
  </si>
  <si>
    <t>Locatieselectie</t>
  </si>
  <si>
    <t>De bouwlocatie wordt geselecteerd op basis van gunstige ligging voor infrastructuur, er wordt geen rekening gehouden met impact op ecologie.</t>
  </si>
  <si>
    <t>Er wordt een locatie gekozen waarbij geen inheemse meerjarige vegetatie verwijderd hoeft te worden voor de aanleg van het bouwwerk, daarnaast wordt gekeken in welke omgeving het natuurinclusieve bouwwerk de meeste extra waarde mee kan brengen (bijv. voor biodiversiteit, maar ook zeker maatschappelijk).</t>
  </si>
  <si>
    <t>Invulling</t>
  </si>
  <si>
    <t>Bouw</t>
  </si>
  <si>
    <t>Bodem</t>
  </si>
  <si>
    <t>Verharding</t>
  </si>
  <si>
    <t>De grond rondom het bouwwerk is volledig verhard.</t>
  </si>
  <si>
    <t>Natuurlijke ontwikkeling vegetatie</t>
  </si>
  <si>
    <t>Alle beplanting wordt aangeplant of ingezaaid, er is geen ruimte voor spontane plantengroei. Er wordt regelmatig gewied om onkruid te verwijderen.</t>
  </si>
  <si>
    <t xml:space="preserve">Alle beplanting wordt aangeplant of ingezaaid, er is weinig ruimte voor spontane groei. Er wordt niet gewied tussen de planten, waardoor onkruiden zich mogen ontwikkelen. </t>
  </si>
  <si>
    <t>Een deel van de beplanting wordt in lage dichtheden geplant of ingezaaid, zodat er verder veel ruimte overblijft voor spontane groei.</t>
  </si>
  <si>
    <t xml:space="preserve">Er worden nauwelijks planten en zaden geïntroduceerd. Er wordt zoveel mogelijk ruimte overgelaten voor spontane groei. Bodem en bouwmaterialen zijn geoptimaliseerd voor spontane groei. </t>
  </si>
  <si>
    <t>Geïntroduceerde planten</t>
  </si>
  <si>
    <t>Plantselectie bestaat uit soorten die voedsel en beschutting bieden voor verschillende dieren. De planten en zaden zijn in Nederland of grensregio's geproduceerd.</t>
  </si>
  <si>
    <t>Gevel</t>
  </si>
  <si>
    <t>Er zijn geen planten voor of op de gevel geplaatst en er is geen gebruik van materiaal dat spontane begroeiing zal bevorderen.</t>
  </si>
  <si>
    <t>Een deel van de gevel is vergroend.</t>
  </si>
  <si>
    <t>Dak</t>
  </si>
  <si>
    <t xml:space="preserve">Grijs, regulier dak. </t>
  </si>
  <si>
    <t>Sedumdak: veelal exotische soorten sedum, 'onkruid' wordt verwijderd.</t>
  </si>
  <si>
    <t xml:space="preserve">Natuurdak: dak wordt geschikt gemaakt voor spontane plantengroei. Waar nodig mogen houtige planten worden verwijderd. </t>
  </si>
  <si>
    <t>Nestgelegenheid (vogelhuisjes, insectenhotels, etc.)</t>
  </si>
  <si>
    <t>Er zijn geen nestkasten geplaatst en er is geen ruimte voor de creatie van natuurlijke nestgelegenheid</t>
  </si>
  <si>
    <t>Er zijn standaard faunavoorzieningen geplaatst zoals insectenhotels en vogelhuisjes, maar niet voor specifieke diersoorten</t>
  </si>
  <si>
    <t>Er zijn nestkasten geplaatst op de juiste plek (hoogte, oriëntatie t.o.v. zon) voor diersoorten die (volgens bijv. online databases) aanwezig zouden moeten zijn in de omgeving</t>
  </si>
  <si>
    <t>De (stads)ecoloog is geraadpleegd om te bepalen voor welke diersoorten nestgelegenheid kan worden gecreëerd</t>
  </si>
  <si>
    <t>Beheer</t>
  </si>
  <si>
    <t>Beheerplan</t>
  </si>
  <si>
    <t>Er is geen beheerplan opgesteld, en de beheerder is niet op de hoogte van de natuurdoelstellingen en het type beheer dat daarvoor vereist is</t>
  </si>
  <si>
    <t>Onderstaande beheerprincipes zijn bekend gemaakt bij de reguliere groenbeheerder</t>
  </si>
  <si>
    <t>In samenspraak met een ecologisch adviseur en de groenbeheerder wordt een plan opgesteld aan de hand van onderstaande beheerprincipes</t>
  </si>
  <si>
    <t>Een erkend ecologisch hovenier wordt ingeschakeld om het groenbeheer uit te voeren ter bevordering van de biodiversiteit</t>
  </si>
  <si>
    <t>Maai- en snoeibeheer</t>
  </si>
  <si>
    <t>Er wordt regelmatig gemaaid en gesnoeid om een nette uitstraling te behouden</t>
  </si>
  <si>
    <t>Beheer is gewenst om een nette uitstraling te behouden, maar er wordt minder gemaaid en gesnoeid dan gangbaar is, zodat de dieren die gebruik maken van de vegetatie minder verstoring ervaren</t>
  </si>
  <si>
    <t>Er wordt (standaard) ecologisch maai- en snoeibeheer toegepast</t>
  </si>
  <si>
    <t>Er wordt zorgvuldig gekeken welk beheer past bij de unieke vegetatie om zo de biodiversiteit te vergroten</t>
  </si>
  <si>
    <t>Verzorging</t>
  </si>
  <si>
    <t>Er is regelmatig verzorging nodig in de vorm van irrigatie, bemesting of pesticiden om de beplanting in leven te houden of de gewenste uitstraling te behouden</t>
  </si>
  <si>
    <t>Geen tot minimaal gebruik van irrigatie, bemesting en pesticiden. Er is weinig verzorging nodig om de beplanting in leven te houden, alleen bijzondere groenstructuren (bijv. groen dak, verticale tuin) behoeven extra aandacht</t>
  </si>
  <si>
    <t>Er is weinig verzorging nodig om de beplanting in leven te houden, alleen bijzondere groenstructuren (bijv. groen dak, verticale tuin) behoeven extra aandacht. Indien nodig wordt regenwater verzameld in natte periodes om te irrigeren in tijden van droogte.</t>
  </si>
  <si>
    <t>Planten passen goed in de omgeving waardoor er geen irrigatie of bemesting nodig is. De natuur mag haar gang gaan, er wordt alleen bijgestuurd waar nodig.</t>
  </si>
  <si>
    <t>Onderhoud</t>
  </si>
  <si>
    <t>Afgevallen bladeren worden onder struiken geveegd.</t>
  </si>
  <si>
    <t>Afgevallen bladeren blijven liggen, snoeiafval wordt verzameld in een hoek en nestkasten worden schoongemaakt buiten het broedseizoen.</t>
  </si>
  <si>
    <t>Afgevallen bladeren blijven liggen, snoeiafval wordt verzameld in een hoekje en de helft van de nestkasten wordt schoongemaakt buiten broedseizoen (zodat er leefruimte behouden blijft voor de dieren die profiteren van oud nestmateriaal).</t>
  </si>
  <si>
    <t>Monitoring</t>
  </si>
  <si>
    <t>Er is geen plan voor monitoring van de ecologie.</t>
  </si>
  <si>
    <t>Er is een plan om met enige regelmaat te kijken hoe het met de planten gaat en bij te sturen waar nodig.</t>
  </si>
  <si>
    <t>Aantal onderdelen</t>
  </si>
  <si>
    <t>Aantal punten</t>
  </si>
  <si>
    <t>Opmerkingen</t>
  </si>
  <si>
    <t>Totaal</t>
  </si>
  <si>
    <t>Niet Natuurinclusief</t>
  </si>
  <si>
    <t>Max. te behalen</t>
  </si>
  <si>
    <t>Behaald</t>
  </si>
  <si>
    <t>Bedrijfsvoering</t>
  </si>
  <si>
    <t>Eindscore (%)</t>
  </si>
  <si>
    <t>Bron</t>
  </si>
  <si>
    <t>Link</t>
  </si>
  <si>
    <t>https://nestnatuurinclusief.nl/puntensysteem-natuurinclusief-bouwen-amsterdam/</t>
  </si>
  <si>
    <t>https://nestnatuurinclusief.nl/puntensysteem-natuurinclusief-bouwen-arnhem/</t>
  </si>
  <si>
    <t>https://nestnatuurinclusief.nl/natuurinclusief-puntensysteem-tilburg/</t>
  </si>
  <si>
    <t>https://nestnatuurinclusief.nl/puntensysteem-natuurinclusief-bouwen-den-haag/</t>
  </si>
  <si>
    <t>https://nestnatuurinclusief.nl/puntensysteem-natuurinclusief-bouwen-hilversum/</t>
  </si>
  <si>
    <t>https://nestnatuurinclusief.nl/natuurinclusief-puntensysteem-delft/</t>
  </si>
  <si>
    <t>https://nestnatuurinclusief.nl/puntensysteem-natuurinclusief-bouwen-deventer/</t>
  </si>
  <si>
    <t>https://www.ede.nl/fileadmin/ede.nl/Pdf-en/Natuurinclusief_ontwerpen.pdf</t>
  </si>
  <si>
    <t>https://issuu.com/gemeenteamsterdam/docs/toe-brochure-nib-2018-v4</t>
  </si>
  <si>
    <t>https://www.dsla.nl/projecten/first-guide-to-nature-inclusive-design-eerste-gids-natuurinclusief-ontwerp/?open=open#post-11</t>
  </si>
  <si>
    <t>https://bouwnatuurinclusief.nl/</t>
  </si>
  <si>
    <r>
      <rPr>
        <sz val="10"/>
        <color rgb="FF000000"/>
        <rFont val="Calibri"/>
        <family val="2"/>
      </rPr>
      <t xml:space="preserve">Geselecteerde beplanting bestaat uit decoratief groen of </t>
    </r>
    <r>
      <rPr>
        <u/>
        <sz val="10"/>
        <color rgb="FF1155CC"/>
        <rFont val="Calibri"/>
        <family val="2"/>
      </rPr>
      <t xml:space="preserve">exotische </t>
    </r>
    <r>
      <rPr>
        <sz val="10"/>
        <color rgb="FF000000"/>
        <rFont val="Calibri"/>
        <family val="2"/>
      </rPr>
      <t xml:space="preserve">soorten zonder meerwaarde voor dieren. Het plantmateriaal komt van ver of de herkomst is onbekend. </t>
    </r>
  </si>
  <si>
    <t>Er wordt een locatie gekozen waarbij geen bomen gekapt hoeven te worden voor de aanleg van het bouwwerk; kleinere inheemse houtige planten die eventueel op de bouwlocatie staan worden gered en opnieuw geplant.</t>
  </si>
  <si>
    <t>Impact op de natuur wordt meegewogen in het selectieproces van de bouwlocatie.</t>
  </si>
  <si>
    <t>https://www.naturalis.nl/system/files/inline/infranatuurmaatregelen_poster_finale_versie_04-04-22_lage_resolutie_0.pdf</t>
  </si>
  <si>
    <t>https://knnv.nl/kennisbank/knnv-lijst-natuurlijk-bouwen/</t>
  </si>
  <si>
    <r>
      <t xml:space="preserve">Pötz, H. (2016). </t>
    </r>
    <r>
      <rPr>
        <i/>
        <sz val="10"/>
        <color rgb="FF1D1D1B"/>
        <rFont val="Calibri"/>
        <family val="2"/>
      </rPr>
      <t>Groenblauwe netwerken: Handleiding voor veerkrachtige steden</t>
    </r>
    <r>
      <rPr>
        <sz val="10"/>
        <color rgb="FF1D1D1B"/>
        <rFont val="Calibri"/>
        <family val="2"/>
      </rPr>
      <t xml:space="preserve">. </t>
    </r>
  </si>
  <si>
    <r>
      <t xml:space="preserve">Gemeente Amsterdam (2020). </t>
    </r>
    <r>
      <rPr>
        <i/>
        <sz val="10"/>
        <color theme="1"/>
        <rFont val="Calibri"/>
        <family val="2"/>
      </rPr>
      <t>Integrale ontwerpmethode openbare ruimte</t>
    </r>
    <r>
      <rPr>
        <sz val="10"/>
        <color theme="1"/>
        <rFont val="Calibri"/>
        <family val="2"/>
      </rPr>
      <t>.</t>
    </r>
  </si>
  <si>
    <r>
      <t xml:space="preserve">Van Stiphout, M. (2020). </t>
    </r>
    <r>
      <rPr>
        <i/>
        <sz val="10"/>
        <color theme="1"/>
        <rFont val="Calibri"/>
        <family val="2"/>
      </rPr>
      <t xml:space="preserve">Eerste gids voor natuurinclusief ontwerp. </t>
    </r>
  </si>
  <si>
    <r>
      <t xml:space="preserve">Bos, R., et al. (2011). </t>
    </r>
    <r>
      <rPr>
        <i/>
        <sz val="10"/>
        <color theme="1"/>
        <rFont val="Calibri"/>
        <family val="2"/>
      </rPr>
      <t>Landschappelijk wonen</t>
    </r>
    <r>
      <rPr>
        <sz val="10"/>
        <color theme="1"/>
        <rFont val="Calibri"/>
        <family val="2"/>
      </rPr>
      <t>.</t>
    </r>
  </si>
  <si>
    <r>
      <t xml:space="preserve">Gemeente Amsterdam (2018). </t>
    </r>
    <r>
      <rPr>
        <i/>
        <sz val="10"/>
        <color theme="1"/>
        <rFont val="Calibri"/>
        <family val="2"/>
      </rPr>
      <t>Natuurinclusief bouwen &amp; ontwerpen in twintig ideeën.</t>
    </r>
  </si>
  <si>
    <r>
      <t xml:space="preserve">KNNV gewest Zuid Holland (2018). </t>
    </r>
    <r>
      <rPr>
        <i/>
        <sz val="10"/>
        <color theme="1"/>
        <rFont val="Calibri"/>
        <family val="2"/>
      </rPr>
      <t>KNNV lijst Natuurlijk bouwen</t>
    </r>
    <r>
      <rPr>
        <sz val="10"/>
        <color theme="1"/>
        <rFont val="Calibri"/>
        <family val="2"/>
      </rPr>
      <t xml:space="preserve">. </t>
    </r>
  </si>
  <si>
    <r>
      <t xml:space="preserve">Gemeente Ede (2020). </t>
    </r>
    <r>
      <rPr>
        <i/>
        <sz val="10"/>
        <color theme="1"/>
        <rFont val="Calibri"/>
        <family val="2"/>
      </rPr>
      <t>Natuurinclusief ontwerpen &amp; bouwen</t>
    </r>
    <r>
      <rPr>
        <sz val="10"/>
        <color theme="1"/>
        <rFont val="Calibri"/>
        <family val="2"/>
      </rPr>
      <t xml:space="preserve">. </t>
    </r>
  </si>
  <si>
    <r>
      <t xml:space="preserve">NL Greenlabel. </t>
    </r>
    <r>
      <rPr>
        <i/>
        <sz val="10"/>
        <color theme="1"/>
        <rFont val="Calibri"/>
        <family val="2"/>
      </rPr>
      <t>Onderbouwingsdocument NL Gebiedslabel</t>
    </r>
    <r>
      <rPr>
        <sz val="10"/>
        <color theme="1"/>
        <rFont val="Calibri"/>
        <family val="2"/>
      </rPr>
      <t>.</t>
    </r>
  </si>
  <si>
    <t>Puntensysteem natuurinclusief bouwen Gemeente Delft, via Nest Natuurinclusief</t>
  </si>
  <si>
    <t>Puntensysteem natuurinclusief bouwen Gemeente Den Haag, via Nest Natuurinclusief</t>
  </si>
  <si>
    <t>Puntensysteem natuurinclusief bouwen Gemeente Amsterdam, via Nest Natuurinclusief</t>
  </si>
  <si>
    <t>Puntensysteem natuurinclusief bouwen Gemeente Arnhem, via Nest Natuurinclusief</t>
  </si>
  <si>
    <t>Puntensysteem natuurinclusief bouwen Gemeente Deventer, via Nest Natuurinclusief</t>
  </si>
  <si>
    <t>Puntensysteem natuurinclusief bouwen Gemeente Hilversum, via Nest Natuurinclusief</t>
  </si>
  <si>
    <t>Puntensysteem natuurinclusief bouwen Gemeente Tilburg, via Nest Natuurinclusief</t>
  </si>
  <si>
    <r>
      <t xml:space="preserve">Naturalis Biodiversity Center (2022). </t>
    </r>
    <r>
      <rPr>
        <i/>
        <sz val="10"/>
        <color theme="1"/>
        <rFont val="Calibri"/>
        <family val="2"/>
      </rPr>
      <t>Infranatuurmaatregelen</t>
    </r>
    <r>
      <rPr>
        <sz val="10"/>
        <color theme="1"/>
        <rFont val="Calibri"/>
        <family val="2"/>
      </rPr>
      <t>.</t>
    </r>
  </si>
  <si>
    <t>Bouwnatuurinclusief.nl</t>
  </si>
  <si>
    <t xml:space="preserve">Het ontwerp heeft natuurinclusiviteit als uitgangspunt, zoveel mogelijk natuurinclusieve maatregelen worden vanaf het begin geïntegreerd in het ontwerp, daarbij wordt nagedacht vanuit de natuurlijke processen en beheer, en niet vanuit een gewenst eindresultaat. </t>
  </si>
  <si>
    <t xml:space="preserve">Natuurinclusiviteit is een belangrijk onderdeel van het ontwerp, een aantal natuurinclusieve maatregelen worden vanaf het begin geïntegreerd in het ontwerp en er is nagedacht over het beheer. </t>
  </si>
  <si>
    <t>Plantselectie bestaat uit een variatie aan inheemse soorten die voedsel en beschutting bieden voor verschillende dieren. Planten en zaden komen uit de regio, van eenzelfde grondsoort.</t>
  </si>
  <si>
    <t xml:space="preserve">Er is variatie aan grondgebonden inheemse klimplanten op de muur en/of gevelmateriaal is gunstig voor natuurlijke ontwikkeling van muurplanten (bijv. kalkrijk grof voegwerk, of mos-beton). </t>
  </si>
  <si>
    <t>Verticale tuin of een deel van het gevelmateriaal is gunstig voor natuurlijke ontwikkeling van muurplanten.</t>
  </si>
  <si>
    <t>Er is een nulmeting voor de bouw, en vervolgens wordt er na 1, 5 en 10 jaar een meting gedaan. Daarbij wordt gekeken naar vegetatie, en naar kruipers (bijv. pissebedden, spinnen) en vliegende insecten. De resultaten van monitoring worden gebruikt om de natuurinclusiviteit te verbeteren.</t>
  </si>
  <si>
    <t>Ieder bouwwerk wordt op een standaard manier ingericht (bijv. o.b.v. esthetische of economische argumenten) onafhankelijk van de lokale ecologie.</t>
  </si>
  <si>
    <t>Bouwzand wordt verrijkt, bijv. met tuinaarde. (Niet natuurinclusief, want de verrijking zorgt ervoor dat met name brandnetels goed gaan groeien.)</t>
  </si>
  <si>
    <t xml:space="preserve">De bodem onder en rondom bouwwerk bestaat uit bouwzand. </t>
  </si>
  <si>
    <t xml:space="preserve">Plantselectie bestaat uit een variatie aan algemene inheemse soorten die jaarrond voedsel en beschutting bieden voor verschillende diersoorten. Planten komen van eenzelfde grondsoort als die van de bouwlocatie. Geïntroduceerde zaden komen uit lokaal maaisel. </t>
  </si>
  <si>
    <t>De locatie waar het bouwwerk komt te staan wordt volledig geruimd (onder- en bovengronds).</t>
  </si>
  <si>
    <t>Verwijderde vegetatie wordt gecompenseerd.</t>
  </si>
  <si>
    <t>Verwijderde vegetatie wordt gecompenseerd en afgegraven grond wordt hergebruikt op de locatie.</t>
  </si>
  <si>
    <t>Bestaande vegetatie, indien inheems, wordt behouden en de bodem wordt zo min mogelijk verstoord.</t>
  </si>
  <si>
    <t>Kruidendak: dak wordt ingezaaid of beplant met een variatie aan inheemse kruiden en grassen.</t>
  </si>
  <si>
    <t xml:space="preserve">Er is een nulmeting voor of na de bouw, en vervolgens wordt er na 1 jaar en na 3 jaar nog een meting gedaan. Daarbij wordt gekeken naar vegetatie en een aantal soorten kruipers (bijv. pissebedden, spinnen). De resultaten worden gebruikt om de natuurinclusiviteit te verbeteren. </t>
  </si>
  <si>
    <t xml:space="preserve">Het is mogelijk om meerdere vakjes aanvinken, maar alleen de hoogste score wordt meegerekend. </t>
  </si>
  <si>
    <t>De bodem bestaat uit bouwzand gemengd met gebiedseigen grond.</t>
  </si>
  <si>
    <t xml:space="preserve">De bodem rondom het bouwwerk bestaat volledig uit gebiedseigen grond. </t>
  </si>
  <si>
    <t>De grond is onverhard waar mogelijk.</t>
  </si>
  <si>
    <t>Evaluatie voortgang</t>
  </si>
  <si>
    <t>De grond rondom het bouwwerk is onverhard, met alleen waar nodig halfverharding.</t>
  </si>
  <si>
    <t>De grond om het bouwwerk is grotendeels onverhard; waar nodig is gebruik gemaakt van waterdoorlatende verharding.</t>
  </si>
  <si>
    <t>Borging</t>
  </si>
  <si>
    <r>
      <t xml:space="preserve">Stakeholders </t>
    </r>
    <r>
      <rPr>
        <i/>
        <sz val="10"/>
        <rFont val="Calibri"/>
        <family val="2"/>
      </rPr>
      <t>(relevant zijn stakeholders die grote belangen hebben, zoals de eindgebruikers van het bouwwerk, beheerders, gemeente)</t>
    </r>
  </si>
  <si>
    <t>Dood plantmateriaal wordt verwijderd van de locatie.</t>
  </si>
  <si>
    <t>&gt;70% op niveau 0</t>
  </si>
  <si>
    <t>&gt;70% op niveau 1</t>
  </si>
  <si>
    <t>&gt;70% op niveau 2</t>
  </si>
  <si>
    <t>&gt;75% op niveau3</t>
  </si>
  <si>
    <t>niveau 0+1 &gt;70%</t>
  </si>
  <si>
    <t>niveau 1+2 &gt; 70%</t>
  </si>
  <si>
    <t>niveau 2+3 &gt;70%</t>
  </si>
  <si>
    <t>zeer uiteenlopende scores</t>
  </si>
  <si>
    <t>Goed bezig! Op veel vlakken bereik wordt de streefwaarde behaald. Ga zo door!</t>
  </si>
  <si>
    <t>100% niveau 3</t>
  </si>
  <si>
    <t>Geweldig, ga zo door!</t>
  </si>
  <si>
    <t>Op weg naar Natuurinclusief. Er zijn stappen in de goede richting gezet en de drempelwaarde wordt soms behaald. Bekijk de onderdelen waar punten zijn blijven liggen om in de toekomst hoger te scoren.</t>
  </si>
  <si>
    <t>Netjes! Op veel vlakken wordt de drempel- of streefwaarde voor natuurinclusief behaald. Bekijk de onderdelen waar punten zijn blijven liggen om in de toekomst nog hoger te scoren!</t>
  </si>
  <si>
    <t xml:space="preserve">Het kan nog beter! Op veel vlakken wordt de drempelwaarde voor natuurinclusief behaald, maar er zijn nog wat onderdelen die meer aandacht zouden kunnen krijgen. Daarnaast is er ruimte om door te pakken en de streefwaarde te behalen, dus kijk nog eens naar de richtlijnen in de tabel. </t>
  </si>
  <si>
    <t>Op weg naar Natuurinclusief. Er zijn stappen in de goede richting gezet, maar het project kan nog niet natuurinclusief genoemd worden. Kijk nog eens naar de richtlijnen in de tabel om te zien waaraan gewerkt kan worden.</t>
  </si>
  <si>
    <t>Niet Natuurinclusief. Jammer! Er zijn nog te weinig stappen genomen om de biodiversiteit te versterken, dus dit project kan nog niet als natuurinclusief worden beschouwd. Kijk nog eens naar de richtlijnen in de tabel om te zien waaraan gewerkt kan worden.</t>
  </si>
  <si>
    <t>Er zijn stappen in de goede richting gezet, maar het project kan nog niet natuurinclusief genoemd worden. Kijk nog eens naar de richtlijnen in de tabel om te zien waaraan gewerkt kan worden.</t>
  </si>
  <si>
    <t>te weinig invgevuld</t>
  </si>
  <si>
    <t>Er is niet genoeg ingevuld om een score te berekenen.</t>
  </si>
  <si>
    <t xml:space="preserve">Er is beperkte samenwerking tussen stakeholders op het gebied van natuurinclusiviteit </t>
  </si>
  <si>
    <t>Op sommige onderdelen wordt er beter gescoord dan op andere. Bovenstaande opmerkingen laten zien waaraan gewerkt kan worden, en kijk nog eens naar de tabel voor meer concrete richtlijnen.</t>
  </si>
  <si>
    <t xml:space="preserve">Wanneer geen van de beschrijvingen in de tabel overeenkomt met de daadwerkelijk situatie van het te beoordelen bouwproject, kan geprobeerd worden een zo goed mogelijk schatting van het niveau te maken om toch een informatief resultaat te krijgen. </t>
  </si>
  <si>
    <t>Het kan gebeuren dat sommige maatregelen niet (direct) kunnen worden toegepast, bijvoorbeeld omdat de draagkracht van het dak niet sterk genoeg is voor een natuurdak, of omdat er te veel kabels in de grond liggen om bomen te kunnen laten groeien rondom het bouwwerk. In dat geval is het wenselijk om toch op zoek te gaan naar oplossingen en innovaties om deze obstakels te overkomen en alsnog de maatregelen toe te kunnen passen. Echter blijft het natuurlijk van belang om als ontwerper altijd kritisch te kijken naar de impact van de ecologie op de functionaliteit van het bouwwerk én op de impact van het bouwwerk op de ecologie. Om een bouwwerk natuurinclusief te kunnen noemen, moeten ecologie en functionaliteit namelijk beiden slagen.</t>
  </si>
  <si>
    <t>Maak grijs groen</t>
  </si>
  <si>
    <t>Maak groen diverser</t>
  </si>
  <si>
    <t>Verbind groen</t>
  </si>
  <si>
    <t xml:space="preserve">Het overzicht van maatregelen moet niet als standaardprotocol worden gezien. Diversiteit in de inrichting van kleine bouwwerken draagt bij aan de algehele biodiversiteit, dus homogeniteit door het gebruik van standaardprotocollen moet worden voorkomen. </t>
  </si>
  <si>
    <t>De tabel is ontwikkeld met het oog op nieuwbouw, maar kan uiteraard ook worden gebruikt bij bestaande bouw. In dat laatste geval zullen misschien niet alle categorieën van toepassing zijn op het project en kan ervoor worden gekozen om deze niet mee te wegen in de berekening. Dat kan door handmatig het totaal aantal onderdelen aan te passen in het Resultaten-blad (Resultaten!C4:C7).</t>
  </si>
  <si>
    <t>Voor ideeën, aanvullingen of vragen, neem contact op met:
Fleur van Duin (fleur.vanduin@naturalis.nl)
Kennis Natuurlijk! (kennis.natuurlijk@naturalis.nl)</t>
  </si>
  <si>
    <t xml:space="preserve">In het tweede tabblad van dit document ('Invulblad kleine bouwwerken') staat een invulbare tabel waarmee kan worden bepaald in hoeverre een bouwproject natuurinclusief genoemd kan worden. Door een inschatting te maken van het behaalde niveau voor elke categorie en het bijbehorende selectievakje aan te vinken, wordt automatisch een score berekend en een conclusie gegeven in het derde tabblad ('Resultaten').  </t>
  </si>
  <si>
    <t>Instructies</t>
  </si>
  <si>
    <r>
      <t xml:space="preserve">Download eerst dit bestand (Bestand &gt; Downloaden &gt; Microsoft Excel (.xlsx)). </t>
    </r>
    <r>
      <rPr>
        <sz val="14"/>
        <color theme="1"/>
        <rFont val="Calibri"/>
        <family val="2"/>
      </rPr>
      <t xml:space="preserve">Online (via Google Spreadsheet) bekijken is mogelijk, maar om scores te kunnen berekenen is de offline (Microsoft Excel) versie vereist.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</si>
</sst>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color rgb="FF000000"/>
      <name val="Arial"/>
      <scheme val="minor"/>
    </font>
    <font>
      <i/>
      <sz val="10"/>
      <color theme="1"/>
      <name val="Arial"/>
      <scheme val="minor"/>
    </font>
    <font>
      <sz val="10"/>
      <color theme="1"/>
      <name val="Arial"/>
      <scheme val="minor"/>
    </font>
    <font>
      <sz val="11"/>
      <color rgb="FF000000"/>
      <name val="Inconsolata"/>
    </font>
    <font>
      <b/>
      <sz val="10"/>
      <color theme="1"/>
      <name val="Arial"/>
      <scheme val="minor"/>
    </font>
    <font>
      <sz val="10"/>
      <color rgb="FFB7B7B7"/>
      <name val="Arial"/>
      <scheme val="minor"/>
    </font>
    <font>
      <u/>
      <sz val="10"/>
      <color theme="10"/>
      <name val="Arial"/>
      <scheme val="minor"/>
    </font>
    <font>
      <b/>
      <sz val="10"/>
      <color theme="1"/>
      <name val="Calibri"/>
      <family val="2"/>
    </font>
    <font>
      <sz val="10"/>
      <color rgb="FF999999"/>
      <name val="Calibri"/>
      <family val="2"/>
    </font>
    <font>
      <i/>
      <sz val="10"/>
      <color theme="1"/>
      <name val="Calibri"/>
      <family val="2"/>
    </font>
    <font>
      <sz val="10"/>
      <color rgb="FF000000"/>
      <name val="Calibri"/>
      <family val="2"/>
    </font>
    <font>
      <sz val="10"/>
      <color theme="1"/>
      <name val="Calibri"/>
      <family val="2"/>
    </font>
    <font>
      <sz val="10"/>
      <color rgb="FFCCCCCC"/>
      <name val="Calibri"/>
      <family val="2"/>
    </font>
    <font>
      <sz val="11"/>
      <color rgb="FF000000"/>
      <name val="Calibri"/>
      <family val="2"/>
    </font>
    <font>
      <u/>
      <sz val="10"/>
      <color rgb="FF000000"/>
      <name val="Calibri"/>
      <family val="2"/>
    </font>
    <font>
      <u/>
      <sz val="10"/>
      <color rgb="FF1155CC"/>
      <name val="Calibri"/>
      <family val="2"/>
    </font>
    <font>
      <b/>
      <sz val="12"/>
      <color theme="1"/>
      <name val="Calibri"/>
      <family val="2"/>
    </font>
    <font>
      <sz val="10"/>
      <color rgb="FFBDBDBD"/>
      <name val="Calibri"/>
      <family val="2"/>
    </font>
    <font>
      <sz val="14"/>
      <color theme="1"/>
      <name val="Calibri"/>
      <family val="2"/>
    </font>
    <font>
      <i/>
      <sz val="14"/>
      <color theme="1"/>
      <name val="Calibri"/>
      <family val="2"/>
    </font>
    <font>
      <u/>
      <sz val="10"/>
      <color rgb="FF0000FF"/>
      <name val="Calibri"/>
      <family val="2"/>
    </font>
    <font>
      <sz val="10"/>
      <color rgb="FF1D1D1B"/>
      <name val="Calibri"/>
      <family val="2"/>
    </font>
    <font>
      <sz val="10"/>
      <color theme="5" tint="0.79998168889431442"/>
      <name val="Calibri"/>
      <family val="2"/>
    </font>
    <font>
      <sz val="10"/>
      <color theme="8" tint="0.79998168889431442"/>
      <name val="Calibri"/>
      <family val="2"/>
    </font>
    <font>
      <sz val="10"/>
      <color theme="6" tint="0.59999389629810485"/>
      <name val="Calibri"/>
      <family val="2"/>
    </font>
    <font>
      <sz val="10"/>
      <color theme="6" tint="0.79998168889431442"/>
      <name val="Calibri"/>
      <family val="2"/>
    </font>
    <font>
      <b/>
      <sz val="10"/>
      <color theme="7" tint="0.59999389629810485"/>
      <name val="Calibri"/>
      <family val="2"/>
    </font>
    <font>
      <sz val="10"/>
      <color theme="7" tint="0.59999389629810485"/>
      <name val="Calibri"/>
      <family val="2"/>
    </font>
    <font>
      <sz val="10"/>
      <color theme="7" tint="0.79998168889431442"/>
      <name val="Calibri"/>
      <family val="2"/>
    </font>
    <font>
      <sz val="10"/>
      <color theme="8" tint="0.59999389629810485"/>
      <name val="Calibri"/>
      <family val="2"/>
    </font>
    <font>
      <sz val="10"/>
      <color theme="5" tint="0.59999389629810485"/>
      <name val="Calibri"/>
      <family val="2"/>
    </font>
    <font>
      <sz val="10"/>
      <name val="Calibri"/>
      <family val="2"/>
    </font>
    <font>
      <i/>
      <sz val="10"/>
      <color rgb="FF1D1D1B"/>
      <name val="Calibri"/>
      <family val="2"/>
    </font>
    <font>
      <u/>
      <sz val="10"/>
      <color theme="10"/>
      <name val="Calibri"/>
      <family val="2"/>
    </font>
    <font>
      <b/>
      <sz val="10"/>
      <color rgb="FF000000"/>
      <name val="Calibri"/>
      <family val="2"/>
    </font>
    <font>
      <b/>
      <sz val="14"/>
      <color theme="1"/>
      <name val="Calibri"/>
      <family val="2"/>
    </font>
    <font>
      <sz val="14"/>
      <color rgb="FF000000"/>
      <name val="Calibri"/>
      <family val="2"/>
    </font>
    <font>
      <sz val="14"/>
      <name val="Calibri"/>
      <family val="2"/>
    </font>
    <font>
      <sz val="9"/>
      <color indexed="81"/>
      <name val="Tahoma"/>
      <family val="2"/>
    </font>
    <font>
      <b/>
      <sz val="12"/>
      <color rgb="FF000000"/>
      <name val="Arial"/>
      <family val="2"/>
      <scheme val="minor"/>
    </font>
    <font>
      <sz val="10"/>
      <color theme="2" tint="-0.249977111117893"/>
      <name val="Arial"/>
      <family val="2"/>
      <scheme val="minor"/>
    </font>
    <font>
      <i/>
      <sz val="10"/>
      <name val="Calibri"/>
      <family val="2"/>
    </font>
    <font>
      <sz val="10"/>
      <name val="Arial"/>
      <family val="2"/>
      <scheme val="minor"/>
    </font>
    <font>
      <i/>
      <sz val="10"/>
      <name val="Arial"/>
      <family val="2"/>
      <scheme val="minor"/>
    </font>
    <font>
      <b/>
      <sz val="10"/>
      <name val="Arial"/>
      <family val="2"/>
      <scheme val="minor"/>
    </font>
    <font>
      <sz val="10"/>
      <color rgb="FFFF0000"/>
      <name val="Arial"/>
      <family val="2"/>
      <scheme val="minor"/>
    </font>
    <font>
      <b/>
      <i/>
      <sz val="10"/>
      <color theme="1"/>
      <name val="Calibri"/>
      <family val="2"/>
    </font>
    <font>
      <b/>
      <i/>
      <sz val="10"/>
      <color theme="8" tint="0.59999389629810485"/>
      <name val="Calibri"/>
      <family val="2"/>
    </font>
    <font>
      <b/>
      <i/>
      <sz val="10"/>
      <color theme="6" tint="0.59999389629810485"/>
      <name val="Calibri"/>
      <family val="2"/>
    </font>
    <font>
      <sz val="12"/>
      <color rgb="FF000000"/>
      <name val="Calibri"/>
      <family val="2"/>
    </font>
    <font>
      <b/>
      <sz val="12"/>
      <color theme="8" tint="0.59999389629810485"/>
      <name val="Calibri"/>
      <family val="2"/>
    </font>
    <font>
      <b/>
      <sz val="12"/>
      <color theme="6" tint="0.59999389629810485"/>
      <name val="Calibri"/>
      <family val="2"/>
    </font>
    <font>
      <b/>
      <sz val="12"/>
      <color theme="7" tint="0.59999389629810485"/>
      <name val="Calibri"/>
      <family val="2"/>
    </font>
    <font>
      <b/>
      <sz val="18"/>
      <color theme="1"/>
      <name val="Calibri"/>
      <family val="2"/>
    </font>
  </fonts>
  <fills count="41">
    <fill>
      <patternFill patternType="none"/>
    </fill>
    <fill>
      <patternFill patternType="gray125"/>
    </fill>
    <fill>
      <patternFill patternType="solid">
        <fgColor rgb="FFBDBDBD"/>
        <bgColor rgb="FFBDBDBD"/>
      </patternFill>
    </fill>
    <fill>
      <patternFill patternType="solid">
        <fgColor rgb="FFEA9999"/>
        <bgColor rgb="FFEA9999"/>
      </patternFill>
    </fill>
    <fill>
      <patternFill patternType="solid">
        <fgColor rgb="FFF9CB9C"/>
        <bgColor rgb="FFF9CB9C"/>
      </patternFill>
    </fill>
    <fill>
      <patternFill patternType="solid">
        <fgColor rgb="FFFFF2CC"/>
        <bgColor rgb="FFFFF2CC"/>
      </patternFill>
    </fill>
    <fill>
      <patternFill patternType="solid">
        <fgColor rgb="FFB6D7A8"/>
        <bgColor rgb="FFB6D7A8"/>
      </patternFill>
    </fill>
    <fill>
      <patternFill patternType="solid">
        <fgColor rgb="FFCCCCCC"/>
        <bgColor rgb="FFCCCCCC"/>
      </patternFill>
    </fill>
    <fill>
      <patternFill patternType="solid">
        <fgColor rgb="FFFFFFFF"/>
        <bgColor rgb="FFFFFFFF"/>
      </patternFill>
    </fill>
    <fill>
      <patternFill patternType="solid">
        <fgColor rgb="FFF4CCCC"/>
        <bgColor rgb="FFF4CCCC"/>
      </patternFill>
    </fill>
    <fill>
      <patternFill patternType="solid">
        <fgColor rgb="FFFCE5CD"/>
        <bgColor rgb="FFFCE5CD"/>
      </patternFill>
    </fill>
    <fill>
      <patternFill patternType="solid">
        <fgColor rgb="FFFFF9E8"/>
        <bgColor rgb="FFFFF9E8"/>
      </patternFill>
    </fill>
    <fill>
      <patternFill patternType="solid">
        <fgColor rgb="FFD9EAD3"/>
        <bgColor rgb="FFD9EAD3"/>
      </patternFill>
    </fill>
    <fill>
      <patternFill patternType="solid">
        <fgColor rgb="FFD9D9D9"/>
        <bgColor rgb="FFD9D9D9"/>
      </patternFill>
    </fill>
    <fill>
      <patternFill patternType="solid">
        <fgColor theme="5" tint="0.79998168889431442"/>
        <bgColor rgb="FFF4CCCC"/>
      </patternFill>
    </fill>
    <fill>
      <patternFill patternType="solid">
        <fgColor theme="5" tint="0.79998168889431442"/>
        <bgColor rgb="FFEA9999"/>
      </patternFill>
    </fill>
    <fill>
      <patternFill patternType="solid">
        <fgColor theme="8" tint="0.79998168889431442"/>
        <bgColor rgb="FFFCE5CD"/>
      </patternFill>
    </fill>
    <fill>
      <patternFill patternType="solid">
        <fgColor theme="8" tint="0.79998168889431442"/>
        <bgColor rgb="FFF9CB9C"/>
      </patternFill>
    </fill>
    <fill>
      <patternFill patternType="solid">
        <fgColor theme="6" tint="0.59999389629810485"/>
        <bgColor rgb="FFFFF2CC"/>
      </patternFill>
    </fill>
    <fill>
      <patternFill patternType="solid">
        <fgColor theme="8" tint="0.59999389629810485"/>
        <bgColor rgb="FFF9CB9C"/>
      </patternFill>
    </fill>
    <fill>
      <patternFill patternType="solid">
        <fgColor theme="5" tint="0.59999389629810485"/>
        <bgColor rgb="FFEA9999"/>
      </patternFill>
    </fill>
    <fill>
      <patternFill patternType="solid">
        <fgColor theme="7" tint="0.59999389629810485"/>
        <bgColor rgb="FFB6D7A8"/>
      </patternFill>
    </fill>
    <fill>
      <patternFill patternType="solid">
        <fgColor theme="6" tint="0.79998168889431442"/>
        <bgColor rgb="FFFFF2CC"/>
      </patternFill>
    </fill>
    <fill>
      <patternFill patternType="solid">
        <fgColor theme="7" tint="0.79998168889431442"/>
        <bgColor rgb="FFB6D7A8"/>
      </patternFill>
    </fill>
    <fill>
      <patternFill patternType="solid">
        <fgColor theme="6" tint="0.59999389629810485"/>
        <bgColor rgb="FFFFF9E8"/>
      </patternFill>
    </fill>
    <fill>
      <patternFill patternType="solid">
        <fgColor theme="6" tint="0.79998168889431442"/>
        <bgColor rgb="FFFFF9E8"/>
      </patternFill>
    </fill>
    <fill>
      <patternFill patternType="solid">
        <fgColor theme="7" tint="0.59999389629810485"/>
        <bgColor rgb="FFD9EAD3"/>
      </patternFill>
    </fill>
    <fill>
      <patternFill patternType="solid">
        <fgColor theme="7" tint="0.79998168889431442"/>
        <bgColor rgb="FFD9EAD3"/>
      </patternFill>
    </fill>
    <fill>
      <patternFill patternType="solid">
        <fgColor theme="8" tint="0.59999389629810485"/>
        <bgColor rgb="FFFCE5CD"/>
      </patternFill>
    </fill>
    <fill>
      <patternFill patternType="solid">
        <fgColor theme="5" tint="0.59999389629810485"/>
        <bgColor rgb="FFF4CCCC"/>
      </patternFill>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39997558519241921"/>
        <bgColor indexed="64"/>
      </patternFill>
    </fill>
  </fills>
  <borders count="7">
    <border>
      <left/>
      <right/>
      <top/>
      <bottom/>
      <diagonal/>
    </border>
    <border>
      <left/>
      <right/>
      <top/>
      <bottom style="thin">
        <color rgb="FF000000"/>
      </bottom>
      <diagonal/>
    </border>
    <border>
      <left/>
      <right/>
      <top/>
      <bottom style="medium">
        <color rgb="FF000000"/>
      </bottom>
      <diagonal/>
    </border>
    <border>
      <left/>
      <right/>
      <top/>
      <bottom style="thick">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63">
    <xf numFmtId="0" fontId="0" fillId="0" borderId="0" xfId="0" applyFont="1" applyAlignment="1"/>
    <xf numFmtId="0" fontId="4" fillId="0" borderId="0" xfId="0" applyFont="1" applyAlignment="1">
      <alignment horizontal="left" wrapText="1"/>
    </xf>
    <xf numFmtId="0" fontId="1" fillId="0" borderId="0" xfId="0" applyFont="1" applyAlignment="1">
      <alignment wrapText="1"/>
    </xf>
    <xf numFmtId="0" fontId="5" fillId="0" borderId="0" xfId="0" applyFont="1" applyAlignment="1"/>
    <xf numFmtId="0" fontId="1"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xf>
    <xf numFmtId="0" fontId="3" fillId="8" borderId="0" xfId="0" applyFont="1" applyFill="1" applyAlignment="1"/>
    <xf numFmtId="0" fontId="7" fillId="2" borderId="0" xfId="0" applyFont="1" applyFill="1" applyAlignment="1">
      <alignment wrapText="1"/>
    </xf>
    <xf numFmtId="0" fontId="7" fillId="6" borderId="0" xfId="0" applyFont="1" applyFill="1" applyAlignment="1">
      <alignment wrapText="1"/>
    </xf>
    <xf numFmtId="0" fontId="8" fillId="0" borderId="0" xfId="0" applyFont="1" applyAlignment="1">
      <alignment horizontal="right"/>
    </xf>
    <xf numFmtId="0" fontId="8" fillId="0" borderId="0" xfId="0" applyFont="1" applyAlignment="1">
      <alignment horizontal="center"/>
    </xf>
    <xf numFmtId="0" fontId="9" fillId="0" borderId="0" xfId="0" applyFont="1" applyAlignment="1"/>
    <xf numFmtId="0" fontId="10" fillId="0" borderId="0" xfId="0" applyFont="1" applyAlignment="1"/>
    <xf numFmtId="0" fontId="7" fillId="7" borderId="0" xfId="0" applyFont="1" applyFill="1" applyAlignment="1"/>
    <xf numFmtId="0" fontId="11" fillId="7" borderId="0" xfId="0" applyFont="1" applyFill="1" applyAlignment="1"/>
    <xf numFmtId="0" fontId="12" fillId="3" borderId="0" xfId="0" applyFont="1" applyFill="1" applyAlignment="1">
      <alignment wrapText="1"/>
    </xf>
    <xf numFmtId="0" fontId="12" fillId="4" borderId="0" xfId="0" applyFont="1" applyFill="1" applyAlignment="1">
      <alignment wrapText="1"/>
    </xf>
    <xf numFmtId="0" fontId="12" fillId="5" borderId="0" xfId="0" applyFont="1" applyFill="1" applyAlignment="1">
      <alignment wrapText="1"/>
    </xf>
    <xf numFmtId="0" fontId="12" fillId="6" borderId="0" xfId="0" applyFont="1" applyFill="1" applyAlignment="1">
      <alignment wrapText="1"/>
    </xf>
    <xf numFmtId="0" fontId="12" fillId="9" borderId="0" xfId="0" applyFont="1" applyFill="1" applyAlignment="1">
      <alignment wrapText="1"/>
    </xf>
    <xf numFmtId="0" fontId="12" fillId="10" borderId="0" xfId="0" applyFont="1" applyFill="1" applyAlignment="1">
      <alignment wrapText="1"/>
    </xf>
    <xf numFmtId="0" fontId="12" fillId="11" borderId="0" xfId="0" applyFont="1" applyFill="1" applyAlignment="1">
      <alignment wrapText="1"/>
    </xf>
    <xf numFmtId="0" fontId="12" fillId="12" borderId="0" xfId="0" applyFont="1" applyFill="1" applyAlignment="1">
      <alignment wrapText="1"/>
    </xf>
    <xf numFmtId="0" fontId="7" fillId="7" borderId="0" xfId="0" applyFont="1" applyFill="1" applyAlignment="1">
      <alignment wrapText="1"/>
    </xf>
    <xf numFmtId="0" fontId="12" fillId="7" borderId="0" xfId="0" applyFont="1" applyFill="1" applyAlignment="1"/>
    <xf numFmtId="0" fontId="7" fillId="13" borderId="0" xfId="0" applyFont="1" applyFill="1" applyAlignment="1"/>
    <xf numFmtId="0" fontId="12" fillId="12" borderId="0" xfId="0" applyFont="1" applyFill="1" applyAlignment="1"/>
    <xf numFmtId="0" fontId="11" fillId="0" borderId="0" xfId="0" applyFont="1" applyAlignment="1">
      <alignment wrapText="1"/>
    </xf>
    <xf numFmtId="0" fontId="17" fillId="0" borderId="0" xfId="0" applyFont="1" applyAlignment="1">
      <alignment horizontal="left" wrapText="1"/>
    </xf>
    <xf numFmtId="0" fontId="16" fillId="13" borderId="0" xfId="0" applyFont="1" applyFill="1" applyAlignment="1"/>
    <xf numFmtId="0" fontId="7" fillId="13" borderId="1" xfId="0" applyFont="1" applyFill="1" applyBorder="1" applyAlignment="1"/>
    <xf numFmtId="0" fontId="7" fillId="13" borderId="1" xfId="0" applyFont="1" applyFill="1" applyBorder="1" applyAlignment="1">
      <alignment wrapText="1"/>
    </xf>
    <xf numFmtId="0" fontId="11" fillId="0" borderId="0" xfId="0" applyFont="1" applyAlignment="1"/>
    <xf numFmtId="0" fontId="11" fillId="0" borderId="0" xfId="0" applyFont="1" applyAlignment="1">
      <alignment horizontal="center"/>
    </xf>
    <xf numFmtId="0" fontId="9" fillId="0" borderId="0" xfId="0" applyFont="1" applyAlignment="1">
      <alignment wrapText="1"/>
    </xf>
    <xf numFmtId="0" fontId="11" fillId="0" borderId="0" xfId="0" applyFont="1" applyAlignment="1">
      <alignment horizontal="left" wrapText="1"/>
    </xf>
    <xf numFmtId="0" fontId="11" fillId="0" borderId="2" xfId="0" applyFont="1" applyBorder="1" applyAlignment="1"/>
    <xf numFmtId="0" fontId="11" fillId="0" borderId="2" xfId="0" applyFont="1" applyBorder="1" applyAlignment="1">
      <alignment horizontal="center"/>
    </xf>
    <xf numFmtId="0" fontId="9" fillId="0" borderId="2" xfId="0" applyFont="1" applyBorder="1" applyAlignment="1">
      <alignment wrapText="1"/>
    </xf>
    <xf numFmtId="0" fontId="11" fillId="0" borderId="3" xfId="0" applyFont="1" applyBorder="1" applyAlignment="1"/>
    <xf numFmtId="0" fontId="11" fillId="0" borderId="3" xfId="0" applyFont="1" applyBorder="1" applyAlignment="1">
      <alignment horizontal="center"/>
    </xf>
    <xf numFmtId="0" fontId="11" fillId="0" borderId="3" xfId="0" applyFont="1" applyBorder="1"/>
    <xf numFmtId="0" fontId="18" fillId="0" borderId="0" xfId="0" applyFont="1" applyAlignment="1"/>
    <xf numFmtId="2" fontId="18" fillId="0" borderId="0" xfId="0" applyNumberFormat="1" applyFont="1" applyAlignment="1">
      <alignment horizontal="center"/>
    </xf>
    <xf numFmtId="0" fontId="19" fillId="0" borderId="4" xfId="0" applyFont="1" applyBorder="1" applyAlignment="1">
      <alignment horizontal="center" vertical="center" wrapText="1"/>
    </xf>
    <xf numFmtId="0" fontId="7" fillId="0" borderId="0" xfId="0" applyFont="1" applyAlignment="1"/>
    <xf numFmtId="0" fontId="20" fillId="0" borderId="0" xfId="0" applyFont="1" applyAlignment="1"/>
    <xf numFmtId="0" fontId="13" fillId="0" borderId="0" xfId="0" applyFont="1" applyFill="1" applyAlignment="1">
      <alignment horizontal="center"/>
    </xf>
    <xf numFmtId="0" fontId="13" fillId="0" borderId="2" xfId="0" applyFont="1" applyFill="1" applyBorder="1" applyAlignment="1">
      <alignment horizontal="center"/>
    </xf>
    <xf numFmtId="0" fontId="11" fillId="14" borderId="0" xfId="0" applyFont="1" applyFill="1" applyAlignment="1">
      <alignment wrapText="1"/>
    </xf>
    <xf numFmtId="0" fontId="11" fillId="15" borderId="0" xfId="0" applyFont="1" applyFill="1" applyAlignment="1">
      <alignment wrapText="1"/>
    </xf>
    <xf numFmtId="0" fontId="14" fillId="14" borderId="0" xfId="0" applyFont="1" applyFill="1" applyAlignment="1">
      <alignment wrapText="1"/>
    </xf>
    <xf numFmtId="0" fontId="22" fillId="14" borderId="0" xfId="0" applyFont="1" applyFill="1" applyAlignment="1">
      <alignment wrapText="1"/>
    </xf>
    <xf numFmtId="0" fontId="22" fillId="15" borderId="0" xfId="0" applyFont="1" applyFill="1" applyAlignment="1">
      <alignment wrapText="1"/>
    </xf>
    <xf numFmtId="0" fontId="11" fillId="16" borderId="0" xfId="0" applyFont="1" applyFill="1" applyAlignment="1">
      <alignment wrapText="1"/>
    </xf>
    <xf numFmtId="0" fontId="11" fillId="17" borderId="0" xfId="0" applyFont="1" applyFill="1" applyAlignment="1">
      <alignment wrapText="1"/>
    </xf>
    <xf numFmtId="0" fontId="23" fillId="16" borderId="0" xfId="0" applyFont="1" applyFill="1" applyAlignment="1">
      <alignment wrapText="1"/>
    </xf>
    <xf numFmtId="0" fontId="23" fillId="17" borderId="0" xfId="0" applyFont="1" applyFill="1" applyAlignment="1">
      <alignment wrapText="1"/>
    </xf>
    <xf numFmtId="0" fontId="11" fillId="22" borderId="0" xfId="0" applyFont="1" applyFill="1" applyAlignment="1">
      <alignment wrapText="1"/>
    </xf>
    <xf numFmtId="0" fontId="11" fillId="23" borderId="0" xfId="0" applyFont="1" applyFill="1" applyAlignment="1">
      <alignment wrapText="1"/>
    </xf>
    <xf numFmtId="0" fontId="11" fillId="18" borderId="0" xfId="0" applyFont="1" applyFill="1" applyAlignment="1">
      <alignment wrapText="1"/>
    </xf>
    <xf numFmtId="0" fontId="10" fillId="18" borderId="0" xfId="0" applyFont="1" applyFill="1" applyAlignment="1">
      <alignment wrapText="1"/>
    </xf>
    <xf numFmtId="0" fontId="24" fillId="7" borderId="0" xfId="0" applyFont="1" applyFill="1" applyAlignment="1"/>
    <xf numFmtId="0" fontId="24" fillId="18" borderId="0" xfId="0" applyFont="1" applyFill="1" applyAlignment="1">
      <alignment wrapText="1"/>
    </xf>
    <xf numFmtId="0" fontId="24" fillId="24" borderId="0" xfId="0" applyFont="1" applyFill="1" applyAlignment="1">
      <alignment wrapText="1"/>
    </xf>
    <xf numFmtId="0" fontId="25" fillId="25" borderId="0" xfId="0" applyFont="1" applyFill="1" applyAlignment="1">
      <alignment wrapText="1"/>
    </xf>
    <xf numFmtId="0" fontId="25" fillId="22" borderId="0" xfId="0" applyFont="1" applyFill="1" applyAlignment="1">
      <alignment wrapText="1"/>
    </xf>
    <xf numFmtId="0" fontId="11" fillId="25" borderId="0" xfId="0" applyFont="1" applyFill="1" applyAlignment="1">
      <alignment wrapText="1"/>
    </xf>
    <xf numFmtId="0" fontId="11" fillId="21" borderId="0" xfId="0" applyFont="1" applyFill="1" applyAlignment="1">
      <alignment wrapText="1"/>
    </xf>
    <xf numFmtId="0" fontId="10" fillId="21" borderId="0" xfId="0" applyFont="1" applyFill="1" applyAlignment="1">
      <alignment wrapText="1"/>
    </xf>
    <xf numFmtId="0" fontId="26" fillId="21" borderId="0" xfId="0" applyFont="1" applyFill="1" applyAlignment="1">
      <alignment wrapText="1"/>
    </xf>
    <xf numFmtId="0" fontId="27" fillId="7" borderId="0" xfId="0" applyFont="1" applyFill="1" applyAlignment="1"/>
    <xf numFmtId="0" fontId="27" fillId="21" borderId="0" xfId="0" applyFont="1" applyFill="1" applyAlignment="1">
      <alignment wrapText="1"/>
    </xf>
    <xf numFmtId="0" fontId="27" fillId="26" borderId="0" xfId="0" applyFont="1" applyFill="1" applyAlignment="1">
      <alignment wrapText="1"/>
    </xf>
    <xf numFmtId="0" fontId="27" fillId="26" borderId="0" xfId="0" applyFont="1" applyFill="1" applyAlignment="1"/>
    <xf numFmtId="0" fontId="28" fillId="27" borderId="0" xfId="0" applyFont="1" applyFill="1" applyAlignment="1">
      <alignment wrapText="1"/>
    </xf>
    <xf numFmtId="0" fontId="28" fillId="23" borderId="0" xfId="0" applyFont="1" applyFill="1" applyAlignment="1">
      <alignment wrapText="1"/>
    </xf>
    <xf numFmtId="0" fontId="11" fillId="27" borderId="0" xfId="0" applyFont="1" applyFill="1" applyAlignment="1">
      <alignment wrapText="1"/>
    </xf>
    <xf numFmtId="0" fontId="29" fillId="7" borderId="0" xfId="0" applyFont="1" applyFill="1" applyAlignment="1"/>
    <xf numFmtId="0" fontId="11" fillId="19" borderId="0" xfId="0" applyFont="1" applyFill="1" applyAlignment="1">
      <alignment wrapText="1"/>
    </xf>
    <xf numFmtId="0" fontId="29" fillId="19" borderId="0" xfId="0" applyFont="1" applyFill="1" applyAlignment="1">
      <alignment wrapText="1"/>
    </xf>
    <xf numFmtId="0" fontId="29" fillId="28" borderId="0" xfId="0" applyFont="1" applyFill="1" applyAlignment="1">
      <alignment wrapText="1"/>
    </xf>
    <xf numFmtId="0" fontId="10" fillId="19" borderId="0" xfId="0" applyFont="1" applyFill="1" applyAlignment="1">
      <alignment wrapText="1"/>
    </xf>
    <xf numFmtId="0" fontId="11" fillId="20" borderId="0" xfId="0" applyFont="1" applyFill="1" applyAlignment="1">
      <alignment wrapText="1"/>
    </xf>
    <xf numFmtId="0" fontId="12" fillId="20" borderId="0" xfId="0" applyFont="1" applyFill="1" applyAlignment="1">
      <alignment wrapText="1"/>
    </xf>
    <xf numFmtId="0" fontId="10" fillId="20" borderId="0" xfId="0" applyFont="1" applyFill="1" applyAlignment="1">
      <alignment wrapText="1"/>
    </xf>
    <xf numFmtId="0" fontId="30" fillId="20" borderId="0" xfId="0" applyFont="1" applyFill="1" applyAlignment="1">
      <alignment wrapText="1"/>
    </xf>
    <xf numFmtId="0" fontId="30" fillId="29" borderId="0" xfId="0" applyFont="1" applyFill="1" applyAlignment="1">
      <alignment wrapText="1"/>
    </xf>
    <xf numFmtId="0" fontId="11" fillId="30" borderId="0" xfId="0" applyFont="1" applyFill="1" applyAlignment="1">
      <alignment wrapText="1"/>
    </xf>
    <xf numFmtId="0" fontId="11" fillId="31" borderId="0" xfId="0" applyFont="1" applyFill="1" applyAlignment="1">
      <alignment wrapText="1"/>
    </xf>
    <xf numFmtId="0" fontId="13" fillId="0" borderId="0" xfId="0" applyFont="1" applyFill="1" applyAlignment="1"/>
    <xf numFmtId="0" fontId="21" fillId="0" borderId="0" xfId="0" applyFont="1" applyAlignment="1">
      <alignment wrapText="1"/>
    </xf>
    <xf numFmtId="0" fontId="10" fillId="0" borderId="0" xfId="0" applyFont="1" applyAlignment="1">
      <alignment wrapText="1"/>
    </xf>
    <xf numFmtId="0" fontId="31" fillId="30" borderId="0" xfId="0" applyFont="1" applyFill="1" applyAlignment="1">
      <alignment wrapText="1"/>
    </xf>
    <xf numFmtId="0" fontId="31" fillId="22" borderId="0" xfId="0" applyFont="1" applyFill="1" applyAlignment="1">
      <alignment wrapText="1"/>
    </xf>
    <xf numFmtId="0" fontId="33" fillId="0" borderId="0" xfId="1" applyFont="1" applyAlignment="1"/>
    <xf numFmtId="0" fontId="34" fillId="0" borderId="0" xfId="0" applyFont="1" applyAlignment="1"/>
    <xf numFmtId="0" fontId="10" fillId="0" borderId="0" xfId="0" applyFont="1" applyAlignment="1"/>
    <xf numFmtId="0" fontId="31" fillId="32" borderId="0" xfId="0" applyFont="1" applyFill="1" applyAlignment="1">
      <alignment wrapText="1"/>
    </xf>
    <xf numFmtId="0" fontId="31" fillId="31" borderId="0" xfId="0" applyFont="1" applyFill="1" applyAlignment="1">
      <alignment wrapText="1"/>
    </xf>
    <xf numFmtId="0" fontId="31" fillId="30" borderId="0" xfId="0" applyFont="1" applyFill="1" applyAlignment="1"/>
    <xf numFmtId="0" fontId="31" fillId="29" borderId="0" xfId="0" applyFont="1" applyFill="1" applyAlignment="1">
      <alignment wrapText="1"/>
    </xf>
    <xf numFmtId="0" fontId="31" fillId="28" borderId="0" xfId="0" applyFont="1" applyFill="1" applyAlignment="1">
      <alignment wrapText="1"/>
    </xf>
    <xf numFmtId="0" fontId="31" fillId="26" borderId="0" xfId="0" applyFont="1" applyFill="1" applyAlignment="1">
      <alignment wrapText="1"/>
    </xf>
    <xf numFmtId="0" fontId="31" fillId="24" borderId="0" xfId="0" applyFont="1" applyFill="1" applyAlignment="1">
      <alignment wrapText="1"/>
    </xf>
    <xf numFmtId="0" fontId="31" fillId="27" borderId="0" xfId="0" applyFont="1" applyFill="1" applyAlignment="1">
      <alignment wrapText="1"/>
    </xf>
    <xf numFmtId="0" fontId="31" fillId="18" borderId="0" xfId="0" applyFont="1" applyFill="1" applyAlignment="1">
      <alignment wrapText="1"/>
    </xf>
    <xf numFmtId="0" fontId="31" fillId="25" borderId="0" xfId="0" applyFont="1" applyFill="1" applyAlignment="1">
      <alignment wrapText="1"/>
    </xf>
    <xf numFmtId="0" fontId="40" fillId="0" borderId="0" xfId="0" applyFont="1" applyAlignment="1">
      <alignment wrapText="1"/>
    </xf>
    <xf numFmtId="0" fontId="39" fillId="0" borderId="0" xfId="0" applyFont="1" applyFill="1" applyAlignment="1"/>
    <xf numFmtId="0" fontId="42" fillId="0" borderId="0" xfId="0" applyFont="1" applyAlignment="1"/>
    <xf numFmtId="0" fontId="43" fillId="0" borderId="0" xfId="0" applyFont="1" applyBorder="1" applyAlignment="1">
      <alignment wrapText="1"/>
    </xf>
    <xf numFmtId="0" fontId="42" fillId="0" borderId="6" xfId="0" applyFont="1" applyBorder="1" applyAlignment="1">
      <alignment wrapText="1"/>
    </xf>
    <xf numFmtId="0" fontId="43" fillId="36" borderId="6" xfId="0" applyFont="1" applyFill="1" applyBorder="1" applyAlignment="1">
      <alignment wrapText="1"/>
    </xf>
    <xf numFmtId="0" fontId="43" fillId="35" borderId="6" xfId="0" applyFont="1" applyFill="1" applyBorder="1" applyAlignment="1">
      <alignment wrapText="1"/>
    </xf>
    <xf numFmtId="0" fontId="43" fillId="34" borderId="6" xfId="0" applyFont="1" applyFill="1" applyBorder="1" applyAlignment="1">
      <alignment wrapText="1"/>
    </xf>
    <xf numFmtId="0" fontId="43" fillId="32" borderId="6" xfId="0" applyFont="1" applyFill="1" applyBorder="1" applyAlignment="1">
      <alignment wrapText="1"/>
    </xf>
    <xf numFmtId="0" fontId="43" fillId="33" borderId="6" xfId="0" applyFont="1" applyFill="1" applyBorder="1" applyAlignment="1">
      <alignment wrapText="1"/>
    </xf>
    <xf numFmtId="0" fontId="43" fillId="0" borderId="6" xfId="0" applyFont="1" applyFill="1" applyBorder="1" applyAlignment="1">
      <alignment wrapText="1"/>
    </xf>
    <xf numFmtId="0" fontId="42" fillId="37" borderId="6" xfId="0" applyFont="1" applyFill="1" applyBorder="1" applyAlignment="1">
      <alignment wrapText="1"/>
    </xf>
    <xf numFmtId="0" fontId="42" fillId="38" borderId="6" xfId="0" applyFont="1" applyFill="1" applyBorder="1" applyAlignment="1">
      <alignment wrapText="1"/>
    </xf>
    <xf numFmtId="0" fontId="42" fillId="39" borderId="6" xfId="0" applyFont="1" applyFill="1" applyBorder="1" applyAlignment="1">
      <alignment wrapText="1"/>
    </xf>
    <xf numFmtId="0" fontId="44" fillId="40" borderId="6" xfId="0" applyFont="1" applyFill="1" applyBorder="1" applyAlignment="1">
      <alignment wrapText="1"/>
    </xf>
    <xf numFmtId="0" fontId="45" fillId="0" borderId="0" xfId="0" applyFont="1" applyAlignment="1"/>
    <xf numFmtId="0" fontId="10" fillId="0" borderId="0" xfId="0" applyFont="1" applyAlignment="1"/>
    <xf numFmtId="0" fontId="37" fillId="0" borderId="0" xfId="0" applyFont="1" applyFill="1" applyAlignment="1">
      <alignment vertical="center" wrapText="1"/>
    </xf>
    <xf numFmtId="0" fontId="36" fillId="0" borderId="0" xfId="0" applyFont="1" applyFill="1" applyAlignment="1">
      <alignment vertical="center" wrapText="1"/>
    </xf>
    <xf numFmtId="0" fontId="10" fillId="0" borderId="0" xfId="0" applyFont="1" applyFill="1" applyAlignment="1">
      <alignment vertical="center"/>
    </xf>
    <xf numFmtId="0" fontId="10" fillId="0" borderId="0" xfId="0" applyFont="1" applyFill="1" applyAlignment="1"/>
    <xf numFmtId="0" fontId="11" fillId="0" borderId="0" xfId="0" applyFont="1" applyFill="1" applyAlignment="1">
      <alignment horizontal="left" wrapText="1"/>
    </xf>
    <xf numFmtId="0" fontId="16" fillId="0" borderId="0" xfId="0" applyFont="1" applyFill="1" applyAlignment="1"/>
    <xf numFmtId="0" fontId="4" fillId="0" borderId="0" xfId="0" applyFont="1" applyFill="1" applyAlignment="1">
      <alignment horizontal="left" wrapText="1"/>
    </xf>
    <xf numFmtId="0" fontId="1" fillId="0" borderId="0" xfId="0" applyFont="1" applyFill="1" applyAlignment="1">
      <alignment wrapText="1"/>
    </xf>
    <xf numFmtId="0" fontId="0" fillId="0" borderId="0" xfId="0" applyFont="1" applyFill="1" applyAlignment="1"/>
    <xf numFmtId="0" fontId="5" fillId="0" borderId="0" xfId="0" applyFont="1" applyFill="1" applyAlignment="1"/>
    <xf numFmtId="0" fontId="17" fillId="0" borderId="0" xfId="0" applyFont="1" applyFill="1" applyAlignment="1">
      <alignment horizontal="left" wrapText="1"/>
    </xf>
    <xf numFmtId="0" fontId="10" fillId="0" borderId="0" xfId="0" applyFont="1" applyAlignment="1"/>
    <xf numFmtId="0" fontId="46" fillId="20" borderId="0" xfId="0" applyFont="1" applyFill="1" applyAlignment="1">
      <alignment wrapText="1"/>
    </xf>
    <xf numFmtId="0" fontId="46" fillId="3" borderId="0" xfId="0" applyFont="1" applyFill="1" applyAlignment="1">
      <alignment wrapText="1"/>
    </xf>
    <xf numFmtId="0" fontId="46" fillId="19" borderId="0" xfId="0" applyFont="1" applyFill="1" applyAlignment="1">
      <alignment wrapText="1"/>
    </xf>
    <xf numFmtId="0" fontId="46" fillId="4" borderId="0" xfId="0" applyFont="1" applyFill="1" applyAlignment="1">
      <alignment wrapText="1"/>
    </xf>
    <xf numFmtId="0" fontId="47" fillId="19" borderId="0" xfId="0" applyFont="1" applyFill="1" applyAlignment="1">
      <alignment wrapText="1"/>
    </xf>
    <xf numFmtId="0" fontId="46" fillId="18" borderId="0" xfId="0" applyFont="1" applyFill="1" applyAlignment="1">
      <alignment wrapText="1"/>
    </xf>
    <xf numFmtId="0" fontId="46" fillId="5" borderId="0" xfId="0" applyFont="1" applyFill="1" applyAlignment="1">
      <alignment wrapText="1"/>
    </xf>
    <xf numFmtId="0" fontId="48" fillId="18" borderId="0" xfId="0" applyFont="1" applyFill="1" applyAlignment="1">
      <alignment wrapText="1"/>
    </xf>
    <xf numFmtId="0" fontId="46" fillId="21" borderId="0" xfId="0" applyFont="1" applyFill="1" applyAlignment="1">
      <alignment wrapText="1"/>
    </xf>
    <xf numFmtId="0" fontId="16" fillId="20" borderId="0" xfId="0" applyFont="1" applyFill="1" applyAlignment="1">
      <alignment wrapText="1"/>
    </xf>
    <xf numFmtId="0" fontId="49" fillId="0" borderId="0" xfId="0" applyFont="1" applyAlignment="1"/>
    <xf numFmtId="0" fontId="16" fillId="19" borderId="0" xfId="0" applyFont="1" applyFill="1" applyAlignment="1">
      <alignment wrapText="1"/>
    </xf>
    <xf numFmtId="0" fontId="16" fillId="4" borderId="0" xfId="0" applyFont="1" applyFill="1" applyAlignment="1">
      <alignment wrapText="1"/>
    </xf>
    <xf numFmtId="0" fontId="50" fillId="19" borderId="0" xfId="0" applyFont="1" applyFill="1" applyAlignment="1">
      <alignment wrapText="1"/>
    </xf>
    <xf numFmtId="0" fontId="16" fillId="18" borderId="0" xfId="0" applyFont="1" applyFill="1" applyAlignment="1">
      <alignment wrapText="1"/>
    </xf>
    <xf numFmtId="0" fontId="16" fillId="5" borderId="0" xfId="0" applyFont="1" applyFill="1" applyAlignment="1">
      <alignment wrapText="1"/>
    </xf>
    <xf numFmtId="0" fontId="51" fillId="18" borderId="0" xfId="0" applyFont="1" applyFill="1" applyAlignment="1">
      <alignment wrapText="1"/>
    </xf>
    <xf numFmtId="0" fontId="16" fillId="21" borderId="0" xfId="0" applyFont="1" applyFill="1" applyAlignment="1">
      <alignment wrapText="1"/>
    </xf>
    <xf numFmtId="0" fontId="16" fillId="6" borderId="0" xfId="0" applyFont="1" applyFill="1" applyAlignment="1">
      <alignment wrapText="1"/>
    </xf>
    <xf numFmtId="0" fontId="52" fillId="21" borderId="0" xfId="0" applyFont="1" applyFill="1" applyAlignment="1">
      <alignment wrapText="1"/>
    </xf>
    <xf numFmtId="0" fontId="53" fillId="13" borderId="5" xfId="0" applyFont="1" applyFill="1" applyBorder="1" applyAlignment="1"/>
    <xf numFmtId="0" fontId="35" fillId="0" borderId="0" xfId="0" applyFont="1" applyFill="1" applyBorder="1" applyAlignment="1">
      <alignment vertical="center" wrapText="1"/>
    </xf>
    <xf numFmtId="0" fontId="7" fillId="2" borderId="0" xfId="0" applyFont="1" applyFill="1" applyAlignment="1">
      <alignment vertical="center" wrapText="1"/>
    </xf>
    <xf numFmtId="0" fontId="16" fillId="13" borderId="0" xfId="0" applyFont="1" applyFill="1" applyAlignment="1"/>
    <xf numFmtId="0" fontId="10" fillId="0" borderId="0" xfId="0" applyFont="1" applyAlignment="1"/>
  </cellXfs>
  <cellStyles count="2">
    <cellStyle name="Hyperlink" xfId="1" builtinId="8"/>
    <cellStyle name="Standaard" xfId="0" builtinId="0"/>
  </cellStyles>
  <dxfs count="21">
    <dxf>
      <font>
        <strike val="0"/>
        <outline val="0"/>
        <shadow val="0"/>
        <vertAlign val="baseline"/>
        <sz val="10"/>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none"/>
      </font>
      <alignment horizontal="general" vertical="bottom" textRotation="0" wrapText="1" indent="0" justifyLastLine="0" shrinkToFit="0" readingOrder="0"/>
    </dxf>
    <dxf>
      <font>
        <strike val="0"/>
        <outline val="0"/>
        <shadow val="0"/>
        <vertAlign val="baseline"/>
        <sz val="10"/>
        <name val="Calibri"/>
        <family val="2"/>
        <scheme val="none"/>
      </font>
    </dxf>
    <dxf>
      <font>
        <b/>
        <i val="0"/>
        <strike val="0"/>
        <condense val="0"/>
        <extend val="0"/>
        <outline val="0"/>
        <shadow val="0"/>
        <u val="none"/>
        <vertAlign val="baseline"/>
        <sz val="10"/>
        <color theme="1"/>
        <name val="Calibri"/>
        <family val="2"/>
        <scheme val="none"/>
      </font>
      <alignment horizontal="general" vertical="bottom" textRotation="0" wrapText="0" indent="0" justifyLastLine="0" shrinkToFit="0" readingOrder="0"/>
    </dxf>
    <dxf>
      <fill>
        <patternFill patternType="solid">
          <fgColor rgb="FFEA9999"/>
          <bgColor theme="5" tint="0.59996337778862885"/>
        </patternFill>
      </fill>
    </dxf>
    <dxf>
      <fill>
        <patternFill patternType="solid">
          <fgColor rgb="FFB7E1CD"/>
          <bgColor theme="7" tint="0.59996337778862885"/>
        </patternFill>
      </fill>
    </dxf>
    <dxf>
      <fill>
        <patternFill patternType="solid">
          <fgColor rgb="FFB7E1CD"/>
          <bgColor theme="7" tint="0.59996337778862885"/>
        </patternFill>
      </fill>
    </dxf>
    <dxf>
      <fill>
        <patternFill patternType="solid">
          <fgColor rgb="FFB7E1CD"/>
          <bgColor theme="7" tint="0.59996337778862885"/>
        </patternFill>
      </fill>
    </dxf>
    <dxf>
      <fill>
        <patternFill patternType="solid">
          <fgColor rgb="FFB7E1CD"/>
          <bgColor theme="7" tint="0.59996337778862885"/>
        </patternFill>
      </fill>
    </dxf>
    <dxf>
      <fill>
        <patternFill patternType="solid">
          <fgColor rgb="FFB7E1CD"/>
          <bgColor theme="7" tint="0.59996337778862885"/>
        </patternFill>
      </fill>
    </dxf>
    <dxf>
      <fill>
        <patternFill patternType="solid">
          <fgColor rgb="FFEA9999"/>
          <bgColor theme="5" tint="0.59996337778862885"/>
        </patternFill>
      </fill>
    </dxf>
    <dxf>
      <fill>
        <patternFill patternType="solid">
          <fgColor rgb="FFB7E1CD"/>
          <bgColor theme="7" tint="0.59996337778862885"/>
        </patternFill>
      </fill>
    </dxf>
    <dxf>
      <fill>
        <patternFill patternType="solid">
          <fgColor theme="7" tint="0.59996337778862885"/>
          <bgColor theme="7" tint="0.59996337778862885"/>
        </patternFill>
      </fill>
    </dxf>
    <dxf>
      <fill>
        <patternFill patternType="solid">
          <fgColor rgb="FFFFF2CC"/>
          <bgColor theme="6" tint="0.59996337778862885"/>
        </patternFill>
      </fill>
    </dxf>
    <dxf>
      <fill>
        <patternFill patternType="solid">
          <fgColor rgb="FFEA9999"/>
          <bgColor theme="5" tint="0.59996337778862885"/>
        </patternFill>
      </fill>
    </dxf>
    <dxf>
      <fill>
        <patternFill>
          <bgColor theme="2" tint="-0.14996795556505021"/>
        </patternFill>
      </fill>
    </dxf>
    <dxf>
      <fill>
        <patternFill patternType="solid">
          <fgColor rgb="FFF9CB9C"/>
          <bgColor theme="8" tint="0.59996337778862885"/>
        </patternFill>
      </fill>
    </dxf>
    <dxf>
      <fill>
        <patternFill>
          <bgColor theme="8" tint="0.79998168889431442"/>
        </patternFill>
      </fill>
    </dxf>
    <dxf>
      <fill>
        <patternFill>
          <bgColor theme="6" tint="0.79998168889431442"/>
        </patternFill>
      </fill>
    </dxf>
    <dxf>
      <fill>
        <patternFill>
          <bgColor theme="7" tint="0.79998168889431442"/>
        </patternFill>
      </fill>
    </dxf>
    <dxf>
      <font>
        <b/>
        <i val="0"/>
      </font>
      <fill>
        <patternFill>
          <bgColor theme="7" tint="0.39994506668294322"/>
        </patternFill>
      </fill>
    </dxf>
  </dxfs>
  <tableStyles count="0" defaultTableStyle="TableStyleMedium2" defaultPivotStyle="PivotStyleLight16"/>
  <colors>
    <mruColors>
      <color rgb="FFFFDDA4"/>
      <color rgb="FFF4DD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E$4" lockText="1" noThreeD="1"/>
</file>

<file path=xl/ctrlProps/ctrlProp10.xml><?xml version="1.0" encoding="utf-8"?>
<formControlPr xmlns="http://schemas.microsoft.com/office/spreadsheetml/2009/9/main" objectType="CheckBox" fmlaLink="K5" lockText="1" noThreeD="1"/>
</file>

<file path=xl/ctrlProps/ctrlProp11.xml><?xml version="1.0" encoding="utf-8"?>
<formControlPr xmlns="http://schemas.microsoft.com/office/spreadsheetml/2009/9/main" objectType="CheckBox" fmlaLink="K6" lockText="1" noThreeD="1"/>
</file>

<file path=xl/ctrlProps/ctrlProp12.xml><?xml version="1.0" encoding="utf-8"?>
<formControlPr xmlns="http://schemas.microsoft.com/office/spreadsheetml/2009/9/main" objectType="CheckBox" fmlaLink="K7" lockText="1" noThreeD="1"/>
</file>

<file path=xl/ctrlProps/ctrlProp13.xml><?xml version="1.0" encoding="utf-8"?>
<formControlPr xmlns="http://schemas.microsoft.com/office/spreadsheetml/2009/9/main" objectType="CheckBox" fmlaLink="N4" lockText="1" noThreeD="1"/>
</file>

<file path=xl/ctrlProps/ctrlProp14.xml><?xml version="1.0" encoding="utf-8"?>
<formControlPr xmlns="http://schemas.microsoft.com/office/spreadsheetml/2009/9/main" objectType="CheckBox" fmlaLink="N5" lockText="1" noThreeD="1"/>
</file>

<file path=xl/ctrlProps/ctrlProp15.xml><?xml version="1.0" encoding="utf-8"?>
<formControlPr xmlns="http://schemas.microsoft.com/office/spreadsheetml/2009/9/main" objectType="CheckBox" fmlaLink="N6" lockText="1" noThreeD="1"/>
</file>

<file path=xl/ctrlProps/ctrlProp16.xml><?xml version="1.0" encoding="utf-8"?>
<formControlPr xmlns="http://schemas.microsoft.com/office/spreadsheetml/2009/9/main" objectType="CheckBox" fmlaLink="N7" lockText="1" noThreeD="1"/>
</file>

<file path=xl/ctrlProps/ctrlProp17.xml><?xml version="1.0" encoding="utf-8"?>
<formControlPr xmlns="http://schemas.microsoft.com/office/spreadsheetml/2009/9/main" objectType="CheckBox" fmlaLink="$E$9" lockText="1" noThreeD="1"/>
</file>

<file path=xl/ctrlProps/ctrlProp18.xml><?xml version="1.0" encoding="utf-8"?>
<formControlPr xmlns="http://schemas.microsoft.com/office/spreadsheetml/2009/9/main" objectType="CheckBox" fmlaLink="$E$11" lockText="1" noThreeD="1"/>
</file>

<file path=xl/ctrlProps/ctrlProp19.xml><?xml version="1.0" encoding="utf-8"?>
<formControlPr xmlns="http://schemas.microsoft.com/office/spreadsheetml/2009/9/main" objectType="CheckBox" fmlaLink="$E$10" lockText="1" noThreeD="1"/>
</file>

<file path=xl/ctrlProps/ctrlProp2.xml><?xml version="1.0" encoding="utf-8"?>
<formControlPr xmlns="http://schemas.microsoft.com/office/spreadsheetml/2009/9/main" objectType="CheckBox" fmlaLink="$E$5" lockText="1" noThreeD="1"/>
</file>

<file path=xl/ctrlProps/ctrlProp20.xml><?xml version="1.0" encoding="utf-8"?>
<formControlPr xmlns="http://schemas.microsoft.com/office/spreadsheetml/2009/9/main" objectType="CheckBox" fmlaLink="H9" lockText="1" noThreeD="1"/>
</file>

<file path=xl/ctrlProps/ctrlProp21.xml><?xml version="1.0" encoding="utf-8"?>
<formControlPr xmlns="http://schemas.microsoft.com/office/spreadsheetml/2009/9/main" objectType="CheckBox" fmlaLink="H11" lockText="1" noThreeD="1"/>
</file>

<file path=xl/ctrlProps/ctrlProp22.xml><?xml version="1.0" encoding="utf-8"?>
<formControlPr xmlns="http://schemas.microsoft.com/office/spreadsheetml/2009/9/main" objectType="CheckBox" fmlaLink="H10" lockText="1" noThreeD="1"/>
</file>

<file path=xl/ctrlProps/ctrlProp23.xml><?xml version="1.0" encoding="utf-8"?>
<formControlPr xmlns="http://schemas.microsoft.com/office/spreadsheetml/2009/9/main" objectType="CheckBox" fmlaLink="K9" lockText="1" noThreeD="1"/>
</file>

<file path=xl/ctrlProps/ctrlProp24.xml><?xml version="1.0" encoding="utf-8"?>
<formControlPr xmlns="http://schemas.microsoft.com/office/spreadsheetml/2009/9/main" objectType="CheckBox" fmlaLink="K11" lockText="1" noThreeD="1"/>
</file>

<file path=xl/ctrlProps/ctrlProp25.xml><?xml version="1.0" encoding="utf-8"?>
<formControlPr xmlns="http://schemas.microsoft.com/office/spreadsheetml/2009/9/main" objectType="CheckBox" fmlaLink="K10" lockText="1" noThreeD="1"/>
</file>

<file path=xl/ctrlProps/ctrlProp26.xml><?xml version="1.0" encoding="utf-8"?>
<formControlPr xmlns="http://schemas.microsoft.com/office/spreadsheetml/2009/9/main" objectType="CheckBox" fmlaLink="N9" lockText="1" noThreeD="1"/>
</file>

<file path=xl/ctrlProps/ctrlProp27.xml><?xml version="1.0" encoding="utf-8"?>
<formControlPr xmlns="http://schemas.microsoft.com/office/spreadsheetml/2009/9/main" objectType="CheckBox" fmlaLink="N11" lockText="1" noThreeD="1"/>
</file>

<file path=xl/ctrlProps/ctrlProp28.xml><?xml version="1.0" encoding="utf-8"?>
<formControlPr xmlns="http://schemas.microsoft.com/office/spreadsheetml/2009/9/main" objectType="CheckBox" fmlaLink="N10" lockText="1" noThreeD="1"/>
</file>

<file path=xl/ctrlProps/ctrlProp29.xml><?xml version="1.0" encoding="utf-8"?>
<formControlPr xmlns="http://schemas.microsoft.com/office/spreadsheetml/2009/9/main" objectType="CheckBox" fmlaLink="E13" lockText="1" noThreeD="1"/>
</file>

<file path=xl/ctrlProps/ctrlProp3.xml><?xml version="1.0" encoding="utf-8"?>
<formControlPr xmlns="http://schemas.microsoft.com/office/spreadsheetml/2009/9/main" objectType="CheckBox" fmlaLink="$E$6" lockText="1" noThreeD="1"/>
</file>

<file path=xl/ctrlProps/ctrlProp30.xml><?xml version="1.0" encoding="utf-8"?>
<formControlPr xmlns="http://schemas.microsoft.com/office/spreadsheetml/2009/9/main" objectType="CheckBox" fmlaLink="E14"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E16" lockText="1" noThreeD="1"/>
</file>

<file path=xl/ctrlProps/ctrlProp33.xml><?xml version="1.0" encoding="utf-8"?>
<formControlPr xmlns="http://schemas.microsoft.com/office/spreadsheetml/2009/9/main" objectType="CheckBox" fmlaLink="H13" lockText="1" noThreeD="1"/>
</file>

<file path=xl/ctrlProps/ctrlProp34.xml><?xml version="1.0" encoding="utf-8"?>
<formControlPr xmlns="http://schemas.microsoft.com/office/spreadsheetml/2009/9/main" objectType="CheckBox" fmlaLink="H14" lockText="1" noThreeD="1"/>
</file>

<file path=xl/ctrlProps/ctrlProp35.xml><?xml version="1.0" encoding="utf-8"?>
<formControlPr xmlns="http://schemas.microsoft.com/office/spreadsheetml/2009/9/main" objectType="CheckBox" fmlaLink="H15" lockText="1" noThreeD="1"/>
</file>

<file path=xl/ctrlProps/ctrlProp36.xml><?xml version="1.0" encoding="utf-8"?>
<formControlPr xmlns="http://schemas.microsoft.com/office/spreadsheetml/2009/9/main" objectType="CheckBox" fmlaLink="H16" lockText="1" noThreeD="1"/>
</file>

<file path=xl/ctrlProps/ctrlProp37.xml><?xml version="1.0" encoding="utf-8"?>
<formControlPr xmlns="http://schemas.microsoft.com/office/spreadsheetml/2009/9/main" objectType="CheckBox" fmlaLink="K13" lockText="1" noThreeD="1"/>
</file>

<file path=xl/ctrlProps/ctrlProp38.xml><?xml version="1.0" encoding="utf-8"?>
<formControlPr xmlns="http://schemas.microsoft.com/office/spreadsheetml/2009/9/main" objectType="CheckBox" fmlaLink="K14" lockText="1" noThreeD="1"/>
</file>

<file path=xl/ctrlProps/ctrlProp39.xml><?xml version="1.0" encoding="utf-8"?>
<formControlPr xmlns="http://schemas.microsoft.com/office/spreadsheetml/2009/9/main" objectType="CheckBox" fmlaLink="N13" lockText="1" noThreeD="1"/>
</file>

<file path=xl/ctrlProps/ctrlProp4.xml><?xml version="1.0" encoding="utf-8"?>
<formControlPr xmlns="http://schemas.microsoft.com/office/spreadsheetml/2009/9/main" objectType="CheckBox" fmlaLink="$E$7" lockText="1" noThreeD="1"/>
</file>

<file path=xl/ctrlProps/ctrlProp40.xml><?xml version="1.0" encoding="utf-8"?>
<formControlPr xmlns="http://schemas.microsoft.com/office/spreadsheetml/2009/9/main" objectType="CheckBox" fmlaLink="N14" lockText="1" noThreeD="1"/>
</file>

<file path=xl/ctrlProps/ctrlProp41.xml><?xml version="1.0" encoding="utf-8"?>
<formControlPr xmlns="http://schemas.microsoft.com/office/spreadsheetml/2009/9/main" objectType="CheckBox" fmlaLink="N15" lockText="1" noThreeD="1"/>
</file>

<file path=xl/ctrlProps/ctrlProp42.xml><?xml version="1.0" encoding="utf-8"?>
<formControlPr xmlns="http://schemas.microsoft.com/office/spreadsheetml/2009/9/main" objectType="CheckBox" fmlaLink="N16" lockText="1" noThreeD="1"/>
</file>

<file path=xl/ctrlProps/ctrlProp43.xml><?xml version="1.0" encoding="utf-8"?>
<formControlPr xmlns="http://schemas.microsoft.com/office/spreadsheetml/2009/9/main" objectType="CheckBox" fmlaLink="E20" lockText="1" noThreeD="1"/>
</file>

<file path=xl/ctrlProps/ctrlProp44.xml><?xml version="1.0" encoding="utf-8"?>
<formControlPr xmlns="http://schemas.microsoft.com/office/spreadsheetml/2009/9/main" objectType="CheckBox" fmlaLink="E17" lockText="1" noThreeD="1"/>
</file>

<file path=xl/ctrlProps/ctrlProp45.xml><?xml version="1.0" encoding="utf-8"?>
<formControlPr xmlns="http://schemas.microsoft.com/office/spreadsheetml/2009/9/main" objectType="CheckBox" fmlaLink="E18" lockText="1" noThreeD="1"/>
</file>

<file path=xl/ctrlProps/ctrlProp46.xml><?xml version="1.0" encoding="utf-8"?>
<formControlPr xmlns="http://schemas.microsoft.com/office/spreadsheetml/2009/9/main" objectType="CheckBox" fmlaLink="E19" lockText="1" noThreeD="1"/>
</file>

<file path=xl/ctrlProps/ctrlProp47.xml><?xml version="1.0" encoding="utf-8"?>
<formControlPr xmlns="http://schemas.microsoft.com/office/spreadsheetml/2009/9/main" objectType="CheckBox" fmlaLink="H20" lockText="1" noThreeD="1"/>
</file>

<file path=xl/ctrlProps/ctrlProp48.xml><?xml version="1.0" encoding="utf-8"?>
<formControlPr xmlns="http://schemas.microsoft.com/office/spreadsheetml/2009/9/main" objectType="CheckBox" fmlaLink="H17" lockText="1" noThreeD="1"/>
</file>

<file path=xl/ctrlProps/ctrlProp49.xml><?xml version="1.0" encoding="utf-8"?>
<formControlPr xmlns="http://schemas.microsoft.com/office/spreadsheetml/2009/9/main" objectType="CheckBox" fmlaLink="H18" lockText="1" noThreeD="1"/>
</file>

<file path=xl/ctrlProps/ctrlProp5.xml><?xml version="1.0" encoding="utf-8"?>
<formControlPr xmlns="http://schemas.microsoft.com/office/spreadsheetml/2009/9/main" objectType="CheckBox" fmlaLink="H4" lockText="1" noThreeD="1"/>
</file>

<file path=xl/ctrlProps/ctrlProp50.xml><?xml version="1.0" encoding="utf-8"?>
<formControlPr xmlns="http://schemas.microsoft.com/office/spreadsheetml/2009/9/main" objectType="CheckBox" fmlaLink="H19" lockText="1" noThreeD="1"/>
</file>

<file path=xl/ctrlProps/ctrlProp51.xml><?xml version="1.0" encoding="utf-8"?>
<formControlPr xmlns="http://schemas.microsoft.com/office/spreadsheetml/2009/9/main" objectType="CheckBox" fmlaLink="K20" lockText="1" noThreeD="1"/>
</file>

<file path=xl/ctrlProps/ctrlProp52.xml><?xml version="1.0" encoding="utf-8"?>
<formControlPr xmlns="http://schemas.microsoft.com/office/spreadsheetml/2009/9/main" objectType="CheckBox" fmlaLink="K17" lockText="1" noThreeD="1"/>
</file>

<file path=xl/ctrlProps/ctrlProp53.xml><?xml version="1.0" encoding="utf-8"?>
<formControlPr xmlns="http://schemas.microsoft.com/office/spreadsheetml/2009/9/main" objectType="CheckBox" fmlaLink="K19" lockText="1" noThreeD="1"/>
</file>

<file path=xl/ctrlProps/ctrlProp54.xml><?xml version="1.0" encoding="utf-8"?>
<formControlPr xmlns="http://schemas.microsoft.com/office/spreadsheetml/2009/9/main" objectType="CheckBox" fmlaLink="N20" lockText="1" noThreeD="1"/>
</file>

<file path=xl/ctrlProps/ctrlProp55.xml><?xml version="1.0" encoding="utf-8"?>
<formControlPr xmlns="http://schemas.microsoft.com/office/spreadsheetml/2009/9/main" objectType="CheckBox" fmlaLink="N17" lockText="1" noThreeD="1"/>
</file>

<file path=xl/ctrlProps/ctrlProp56.xml><?xml version="1.0" encoding="utf-8"?>
<formControlPr xmlns="http://schemas.microsoft.com/office/spreadsheetml/2009/9/main" objectType="CheckBox" fmlaLink="N18" lockText="1" noThreeD="1"/>
</file>

<file path=xl/ctrlProps/ctrlProp57.xml><?xml version="1.0" encoding="utf-8"?>
<formControlPr xmlns="http://schemas.microsoft.com/office/spreadsheetml/2009/9/main" objectType="CheckBox" fmlaLink="N19" lockText="1" noThreeD="1"/>
</file>

<file path=xl/ctrlProps/ctrlProp58.xml><?xml version="1.0" encoding="utf-8"?>
<formControlPr xmlns="http://schemas.microsoft.com/office/spreadsheetml/2009/9/main" objectType="CheckBox" fmlaLink="K15" lockText="1" noThreeD="1"/>
</file>

<file path=xl/ctrlProps/ctrlProp59.xml><?xml version="1.0" encoding="utf-8"?>
<formControlPr xmlns="http://schemas.microsoft.com/office/spreadsheetml/2009/9/main" objectType="CheckBox" fmlaLink="K16" lockText="1" noThreeD="1"/>
</file>

<file path=xl/ctrlProps/ctrlProp6.xml><?xml version="1.0" encoding="utf-8"?>
<formControlPr xmlns="http://schemas.microsoft.com/office/spreadsheetml/2009/9/main" objectType="CheckBox" fmlaLink="H5" lockText="1" noThreeD="1"/>
</file>

<file path=xl/ctrlProps/ctrlProp60.xml><?xml version="1.0" encoding="utf-8"?>
<formControlPr xmlns="http://schemas.microsoft.com/office/spreadsheetml/2009/9/main" objectType="CheckBox" fmlaLink="K18" lockText="1" noThreeD="1"/>
</file>

<file path=xl/ctrlProps/ctrlProp61.xml><?xml version="1.0" encoding="utf-8"?>
<formControlPr xmlns="http://schemas.microsoft.com/office/spreadsheetml/2009/9/main" objectType="CheckBox" fmlaLink="E22" lockText="1" noThreeD="1"/>
</file>

<file path=xl/ctrlProps/ctrlProp62.xml><?xml version="1.0" encoding="utf-8"?>
<formControlPr xmlns="http://schemas.microsoft.com/office/spreadsheetml/2009/9/main" objectType="CheckBox" fmlaLink="H22" lockText="1" noThreeD="1"/>
</file>

<file path=xl/ctrlProps/ctrlProp63.xml><?xml version="1.0" encoding="utf-8"?>
<formControlPr xmlns="http://schemas.microsoft.com/office/spreadsheetml/2009/9/main" objectType="CheckBox" fmlaLink="N22" lockText="1" noThreeD="1"/>
</file>

<file path=xl/ctrlProps/ctrlProp64.xml><?xml version="1.0" encoding="utf-8"?>
<formControlPr xmlns="http://schemas.microsoft.com/office/spreadsheetml/2009/9/main" objectType="CheckBox" fmlaLink="E26" lockText="1" noThreeD="1"/>
</file>

<file path=xl/ctrlProps/ctrlProp65.xml><?xml version="1.0" encoding="utf-8"?>
<formControlPr xmlns="http://schemas.microsoft.com/office/spreadsheetml/2009/9/main" objectType="CheckBox" fmlaLink="E23" lockText="1" noThreeD="1"/>
</file>

<file path=xl/ctrlProps/ctrlProp66.xml><?xml version="1.0" encoding="utf-8"?>
<formControlPr xmlns="http://schemas.microsoft.com/office/spreadsheetml/2009/9/main" objectType="CheckBox" fmlaLink="E24" lockText="1" noThreeD="1"/>
</file>

<file path=xl/ctrlProps/ctrlProp67.xml><?xml version="1.0" encoding="utf-8"?>
<formControlPr xmlns="http://schemas.microsoft.com/office/spreadsheetml/2009/9/main" objectType="CheckBox" fmlaLink="E25" lockText="1" noThreeD="1"/>
</file>

<file path=xl/ctrlProps/ctrlProp68.xml><?xml version="1.0" encoding="utf-8"?>
<formControlPr xmlns="http://schemas.microsoft.com/office/spreadsheetml/2009/9/main" objectType="CheckBox" fmlaLink="H26" lockText="1" noThreeD="1"/>
</file>

<file path=xl/ctrlProps/ctrlProp69.xml><?xml version="1.0" encoding="utf-8"?>
<formControlPr xmlns="http://schemas.microsoft.com/office/spreadsheetml/2009/9/main" objectType="CheckBox" fmlaLink="H23" lockText="1" noThreeD="1"/>
</file>

<file path=xl/ctrlProps/ctrlProp7.xml><?xml version="1.0" encoding="utf-8"?>
<formControlPr xmlns="http://schemas.microsoft.com/office/spreadsheetml/2009/9/main" objectType="CheckBox" fmlaLink="H6" lockText="1" noThreeD="1"/>
</file>

<file path=xl/ctrlProps/ctrlProp70.xml><?xml version="1.0" encoding="utf-8"?>
<formControlPr xmlns="http://schemas.microsoft.com/office/spreadsheetml/2009/9/main" objectType="CheckBox" fmlaLink="H24" lockText="1" noThreeD="1"/>
</file>

<file path=xl/ctrlProps/ctrlProp71.xml><?xml version="1.0" encoding="utf-8"?>
<formControlPr xmlns="http://schemas.microsoft.com/office/spreadsheetml/2009/9/main" objectType="CheckBox" fmlaLink="H25" lockText="1" noThreeD="1"/>
</file>

<file path=xl/ctrlProps/ctrlProp72.xml><?xml version="1.0" encoding="utf-8"?>
<formControlPr xmlns="http://schemas.microsoft.com/office/spreadsheetml/2009/9/main" objectType="CheckBox" fmlaLink="K26" lockText="1" noThreeD="1"/>
</file>

<file path=xl/ctrlProps/ctrlProp73.xml><?xml version="1.0" encoding="utf-8"?>
<formControlPr xmlns="http://schemas.microsoft.com/office/spreadsheetml/2009/9/main" objectType="CheckBox" fmlaLink="K23" lockText="1" noThreeD="1"/>
</file>

<file path=xl/ctrlProps/ctrlProp74.xml><?xml version="1.0" encoding="utf-8"?>
<formControlPr xmlns="http://schemas.microsoft.com/office/spreadsheetml/2009/9/main" objectType="CheckBox" fmlaLink="K25" lockText="1" noThreeD="1"/>
</file>

<file path=xl/ctrlProps/ctrlProp75.xml><?xml version="1.0" encoding="utf-8"?>
<formControlPr xmlns="http://schemas.microsoft.com/office/spreadsheetml/2009/9/main" objectType="CheckBox" fmlaLink="N26" lockText="1" noThreeD="1"/>
</file>

<file path=xl/ctrlProps/ctrlProp76.xml><?xml version="1.0" encoding="utf-8"?>
<formControlPr xmlns="http://schemas.microsoft.com/office/spreadsheetml/2009/9/main" objectType="CheckBox" fmlaLink="N23" lockText="1" noThreeD="1"/>
</file>

<file path=xl/ctrlProps/ctrlProp77.xml><?xml version="1.0" encoding="utf-8"?>
<formControlPr xmlns="http://schemas.microsoft.com/office/spreadsheetml/2009/9/main" objectType="CheckBox" fmlaLink="N24" lockText="1" noThreeD="1"/>
</file>

<file path=xl/ctrlProps/ctrlProp78.xml><?xml version="1.0" encoding="utf-8"?>
<formControlPr xmlns="http://schemas.microsoft.com/office/spreadsheetml/2009/9/main" objectType="CheckBox" fmlaLink="N25" lockText="1" noThreeD="1"/>
</file>

<file path=xl/ctrlProps/ctrlProp79.xml><?xml version="1.0" encoding="utf-8"?>
<formControlPr xmlns="http://schemas.microsoft.com/office/spreadsheetml/2009/9/main" objectType="CheckBox" fmlaLink="K22" lockText="1" noThreeD="1"/>
</file>

<file path=xl/ctrlProps/ctrlProp8.xml><?xml version="1.0" encoding="utf-8"?>
<formControlPr xmlns="http://schemas.microsoft.com/office/spreadsheetml/2009/9/main" objectType="CheckBox" fmlaLink="H7" lockText="1" noThreeD="1"/>
</file>

<file path=xl/ctrlProps/ctrlProp80.xml><?xml version="1.0" encoding="utf-8"?>
<formControlPr xmlns="http://schemas.microsoft.com/office/spreadsheetml/2009/9/main" objectType="CheckBox" fmlaLink="K24" lockText="1" noThreeD="1"/>
</file>

<file path=xl/ctrlProps/ctrlProp9.xml><?xml version="1.0" encoding="utf-8"?>
<formControlPr xmlns="http://schemas.microsoft.com/office/spreadsheetml/2009/9/main" objectType="CheckBox" fmlaLink="K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304800</xdr:colOff>
          <xdr:row>3</xdr:row>
          <xdr:rowOff>412750</xdr:rowOff>
        </xdr:from>
        <xdr:to>
          <xdr:col>4</xdr:col>
          <xdr:colOff>527050</xdr:colOff>
          <xdr:row>3</xdr:row>
          <xdr:rowOff>609600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xdr:row>
          <xdr:rowOff>692150</xdr:rowOff>
        </xdr:from>
        <xdr:to>
          <xdr:col>5</xdr:col>
          <xdr:colOff>0</xdr:colOff>
          <xdr:row>4</xdr:row>
          <xdr:rowOff>946150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5</xdr:row>
          <xdr:rowOff>1441450</xdr:rowOff>
        </xdr:from>
        <xdr:to>
          <xdr:col>4</xdr:col>
          <xdr:colOff>546100</xdr:colOff>
          <xdr:row>5</xdr:row>
          <xdr:rowOff>1670050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6</xdr:row>
          <xdr:rowOff>736600</xdr:rowOff>
        </xdr:from>
        <xdr:to>
          <xdr:col>4</xdr:col>
          <xdr:colOff>527050</xdr:colOff>
          <xdr:row>6</xdr:row>
          <xdr:rowOff>939800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3</xdr:row>
          <xdr:rowOff>393700</xdr:rowOff>
        </xdr:from>
        <xdr:to>
          <xdr:col>7</xdr:col>
          <xdr:colOff>546100</xdr:colOff>
          <xdr:row>3</xdr:row>
          <xdr:rowOff>622300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4</xdr:row>
          <xdr:rowOff>717550</xdr:rowOff>
        </xdr:from>
        <xdr:to>
          <xdr:col>8</xdr:col>
          <xdr:colOff>0</xdr:colOff>
          <xdr:row>4</xdr:row>
          <xdr:rowOff>965200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5</xdr:row>
          <xdr:rowOff>1460500</xdr:rowOff>
        </xdr:from>
        <xdr:to>
          <xdr:col>7</xdr:col>
          <xdr:colOff>539750</xdr:colOff>
          <xdr:row>5</xdr:row>
          <xdr:rowOff>1676400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742950</xdr:rowOff>
        </xdr:from>
        <xdr:to>
          <xdr:col>8</xdr:col>
          <xdr:colOff>19050</xdr:colOff>
          <xdr:row>6</xdr:row>
          <xdr:rowOff>977900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387350</xdr:rowOff>
        </xdr:from>
        <xdr:to>
          <xdr:col>10</xdr:col>
          <xdr:colOff>527050</xdr:colOff>
          <xdr:row>3</xdr:row>
          <xdr:rowOff>622300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298450</xdr:colOff>
          <xdr:row>4</xdr:row>
          <xdr:rowOff>698500</xdr:rowOff>
        </xdr:from>
        <xdr:to>
          <xdr:col>10</xdr:col>
          <xdr:colOff>546100</xdr:colOff>
          <xdr:row>4</xdr:row>
          <xdr:rowOff>946150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298450</xdr:colOff>
          <xdr:row>5</xdr:row>
          <xdr:rowOff>1441450</xdr:rowOff>
        </xdr:from>
        <xdr:to>
          <xdr:col>10</xdr:col>
          <xdr:colOff>546100</xdr:colOff>
          <xdr:row>5</xdr:row>
          <xdr:rowOff>1651000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6</xdr:row>
          <xdr:rowOff>736600</xdr:rowOff>
        </xdr:from>
        <xdr:to>
          <xdr:col>11</xdr:col>
          <xdr:colOff>0</xdr:colOff>
          <xdr:row>6</xdr:row>
          <xdr:rowOff>977900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3</xdr:row>
          <xdr:rowOff>368300</xdr:rowOff>
        </xdr:from>
        <xdr:to>
          <xdr:col>13</xdr:col>
          <xdr:colOff>539750</xdr:colOff>
          <xdr:row>3</xdr:row>
          <xdr:rowOff>622300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298450</xdr:colOff>
          <xdr:row>4</xdr:row>
          <xdr:rowOff>704850</xdr:rowOff>
        </xdr:from>
        <xdr:to>
          <xdr:col>16</xdr:col>
          <xdr:colOff>6350</xdr:colOff>
          <xdr:row>4</xdr:row>
          <xdr:rowOff>946150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298450</xdr:colOff>
          <xdr:row>5</xdr:row>
          <xdr:rowOff>1441450</xdr:rowOff>
        </xdr:from>
        <xdr:to>
          <xdr:col>13</xdr:col>
          <xdr:colOff>539750</xdr:colOff>
          <xdr:row>5</xdr:row>
          <xdr:rowOff>1657350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6</xdr:row>
          <xdr:rowOff>736600</xdr:rowOff>
        </xdr:from>
        <xdr:to>
          <xdr:col>16</xdr:col>
          <xdr:colOff>6350</xdr:colOff>
          <xdr:row>6</xdr:row>
          <xdr:rowOff>1009650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8</xdr:row>
          <xdr:rowOff>889000</xdr:rowOff>
        </xdr:from>
        <xdr:to>
          <xdr:col>4</xdr:col>
          <xdr:colOff>546100</xdr:colOff>
          <xdr:row>8</xdr:row>
          <xdr:rowOff>1143000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xdr:row>
          <xdr:rowOff>1727200</xdr:rowOff>
        </xdr:from>
        <xdr:to>
          <xdr:col>4</xdr:col>
          <xdr:colOff>546100</xdr:colOff>
          <xdr:row>10</xdr:row>
          <xdr:rowOff>1981200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1060450</xdr:rowOff>
        </xdr:from>
        <xdr:to>
          <xdr:col>5</xdr:col>
          <xdr:colOff>19050</xdr:colOff>
          <xdr:row>9</xdr:row>
          <xdr:rowOff>1289050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xdr:row>
          <xdr:rowOff>908050</xdr:rowOff>
        </xdr:from>
        <xdr:to>
          <xdr:col>7</xdr:col>
          <xdr:colOff>539750</xdr:colOff>
          <xdr:row>8</xdr:row>
          <xdr:rowOff>1149350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10</xdr:row>
          <xdr:rowOff>1746250</xdr:rowOff>
        </xdr:from>
        <xdr:to>
          <xdr:col>7</xdr:col>
          <xdr:colOff>546100</xdr:colOff>
          <xdr:row>10</xdr:row>
          <xdr:rowOff>2000250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9</xdr:row>
          <xdr:rowOff>1066800</xdr:rowOff>
        </xdr:from>
        <xdr:to>
          <xdr:col>7</xdr:col>
          <xdr:colOff>539750</xdr:colOff>
          <xdr:row>9</xdr:row>
          <xdr:rowOff>1295400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298450</xdr:colOff>
          <xdr:row>8</xdr:row>
          <xdr:rowOff>908050</xdr:rowOff>
        </xdr:from>
        <xdr:to>
          <xdr:col>11</xdr:col>
          <xdr:colOff>0</xdr:colOff>
          <xdr:row>8</xdr:row>
          <xdr:rowOff>1187450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10</xdr:row>
          <xdr:rowOff>1733550</xdr:rowOff>
        </xdr:from>
        <xdr:to>
          <xdr:col>11</xdr:col>
          <xdr:colOff>0</xdr:colOff>
          <xdr:row>10</xdr:row>
          <xdr:rowOff>1981200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9</xdr:row>
          <xdr:rowOff>1060450</xdr:rowOff>
        </xdr:from>
        <xdr:to>
          <xdr:col>11</xdr:col>
          <xdr:colOff>6350</xdr:colOff>
          <xdr:row>9</xdr:row>
          <xdr:rowOff>1295400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298450</xdr:colOff>
          <xdr:row>8</xdr:row>
          <xdr:rowOff>895350</xdr:rowOff>
        </xdr:from>
        <xdr:to>
          <xdr:col>16</xdr:col>
          <xdr:colOff>38100</xdr:colOff>
          <xdr:row>8</xdr:row>
          <xdr:rowOff>1187450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10</xdr:row>
          <xdr:rowOff>1727200</xdr:rowOff>
        </xdr:from>
        <xdr:to>
          <xdr:col>14</xdr:col>
          <xdr:colOff>0</xdr:colOff>
          <xdr:row>10</xdr:row>
          <xdr:rowOff>2032000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9</xdr:row>
          <xdr:rowOff>1066800</xdr:rowOff>
        </xdr:from>
        <xdr:to>
          <xdr:col>16</xdr:col>
          <xdr:colOff>6350</xdr:colOff>
          <xdr:row>9</xdr:row>
          <xdr:rowOff>1295400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12</xdr:row>
          <xdr:rowOff>412750</xdr:rowOff>
        </xdr:from>
        <xdr:to>
          <xdr:col>4</xdr:col>
          <xdr:colOff>546100</xdr:colOff>
          <xdr:row>12</xdr:row>
          <xdr:rowOff>660400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13</xdr:row>
          <xdr:rowOff>539750</xdr:rowOff>
        </xdr:from>
        <xdr:to>
          <xdr:col>5</xdr:col>
          <xdr:colOff>25400</xdr:colOff>
          <xdr:row>13</xdr:row>
          <xdr:rowOff>793750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14</xdr:row>
          <xdr:rowOff>419100</xdr:rowOff>
        </xdr:from>
        <xdr:to>
          <xdr:col>5</xdr:col>
          <xdr:colOff>6350</xdr:colOff>
          <xdr:row>14</xdr:row>
          <xdr:rowOff>641350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15</xdr:row>
          <xdr:rowOff>1060450</xdr:rowOff>
        </xdr:from>
        <xdr:to>
          <xdr:col>4</xdr:col>
          <xdr:colOff>539750</xdr:colOff>
          <xdr:row>15</xdr:row>
          <xdr:rowOff>1276350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12</xdr:row>
          <xdr:rowOff>406400</xdr:rowOff>
        </xdr:from>
        <xdr:to>
          <xdr:col>7</xdr:col>
          <xdr:colOff>546100</xdr:colOff>
          <xdr:row>12</xdr:row>
          <xdr:rowOff>641350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13</xdr:row>
          <xdr:rowOff>558800</xdr:rowOff>
        </xdr:from>
        <xdr:to>
          <xdr:col>7</xdr:col>
          <xdr:colOff>546100</xdr:colOff>
          <xdr:row>13</xdr:row>
          <xdr:rowOff>800100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14</xdr:row>
          <xdr:rowOff>425450</xdr:rowOff>
        </xdr:from>
        <xdr:to>
          <xdr:col>8</xdr:col>
          <xdr:colOff>19050</xdr:colOff>
          <xdr:row>14</xdr:row>
          <xdr:rowOff>641350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15</xdr:row>
          <xdr:rowOff>1060450</xdr:rowOff>
        </xdr:from>
        <xdr:to>
          <xdr:col>8</xdr:col>
          <xdr:colOff>0</xdr:colOff>
          <xdr:row>15</xdr:row>
          <xdr:rowOff>1358900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406400</xdr:rowOff>
        </xdr:from>
        <xdr:to>
          <xdr:col>11</xdr:col>
          <xdr:colOff>6350</xdr:colOff>
          <xdr:row>12</xdr:row>
          <xdr:rowOff>641350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565150</xdr:rowOff>
        </xdr:from>
        <xdr:to>
          <xdr:col>11</xdr:col>
          <xdr:colOff>0</xdr:colOff>
          <xdr:row>13</xdr:row>
          <xdr:rowOff>793750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12</xdr:row>
          <xdr:rowOff>419100</xdr:rowOff>
        </xdr:from>
        <xdr:to>
          <xdr:col>13</xdr:col>
          <xdr:colOff>539750</xdr:colOff>
          <xdr:row>12</xdr:row>
          <xdr:rowOff>628650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13</xdr:row>
          <xdr:rowOff>577850</xdr:rowOff>
        </xdr:from>
        <xdr:to>
          <xdr:col>13</xdr:col>
          <xdr:colOff>514350</xdr:colOff>
          <xdr:row>13</xdr:row>
          <xdr:rowOff>793750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14</xdr:row>
          <xdr:rowOff>412750</xdr:rowOff>
        </xdr:from>
        <xdr:to>
          <xdr:col>14</xdr:col>
          <xdr:colOff>0</xdr:colOff>
          <xdr:row>14</xdr:row>
          <xdr:rowOff>679450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15</xdr:row>
          <xdr:rowOff>1060450</xdr:rowOff>
        </xdr:from>
        <xdr:to>
          <xdr:col>13</xdr:col>
          <xdr:colOff>546100</xdr:colOff>
          <xdr:row>15</xdr:row>
          <xdr:rowOff>1327150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19</xdr:row>
          <xdr:rowOff>889000</xdr:rowOff>
        </xdr:from>
        <xdr:to>
          <xdr:col>4</xdr:col>
          <xdr:colOff>533400</xdr:colOff>
          <xdr:row>19</xdr:row>
          <xdr:rowOff>1111250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16</xdr:row>
          <xdr:rowOff>1403350</xdr:rowOff>
        </xdr:from>
        <xdr:to>
          <xdr:col>5</xdr:col>
          <xdr:colOff>6350</xdr:colOff>
          <xdr:row>16</xdr:row>
          <xdr:rowOff>1651000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xdr:row>
          <xdr:rowOff>895350</xdr:rowOff>
        </xdr:from>
        <xdr:to>
          <xdr:col>5</xdr:col>
          <xdr:colOff>57150</xdr:colOff>
          <xdr:row>17</xdr:row>
          <xdr:rowOff>1117600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18</xdr:row>
          <xdr:rowOff>565150</xdr:rowOff>
        </xdr:from>
        <xdr:to>
          <xdr:col>5</xdr:col>
          <xdr:colOff>0</xdr:colOff>
          <xdr:row>18</xdr:row>
          <xdr:rowOff>800100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19</xdr:row>
          <xdr:rowOff>889000</xdr:rowOff>
        </xdr:from>
        <xdr:to>
          <xdr:col>8</xdr:col>
          <xdr:colOff>0</xdr:colOff>
          <xdr:row>19</xdr:row>
          <xdr:rowOff>1117600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16</xdr:row>
          <xdr:rowOff>1403350</xdr:rowOff>
        </xdr:from>
        <xdr:to>
          <xdr:col>8</xdr:col>
          <xdr:colOff>6350</xdr:colOff>
          <xdr:row>16</xdr:row>
          <xdr:rowOff>1689100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17</xdr:row>
          <xdr:rowOff>895350</xdr:rowOff>
        </xdr:from>
        <xdr:to>
          <xdr:col>8</xdr:col>
          <xdr:colOff>0</xdr:colOff>
          <xdr:row>17</xdr:row>
          <xdr:rowOff>1117600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xdr:row>
          <xdr:rowOff>565150</xdr:rowOff>
        </xdr:from>
        <xdr:to>
          <xdr:col>7</xdr:col>
          <xdr:colOff>527050</xdr:colOff>
          <xdr:row>18</xdr:row>
          <xdr:rowOff>806450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889000</xdr:rowOff>
        </xdr:from>
        <xdr:to>
          <xdr:col>11</xdr:col>
          <xdr:colOff>6350</xdr:colOff>
          <xdr:row>19</xdr:row>
          <xdr:rowOff>1117600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16</xdr:row>
          <xdr:rowOff>1409700</xdr:rowOff>
        </xdr:from>
        <xdr:to>
          <xdr:col>11</xdr:col>
          <xdr:colOff>6350</xdr:colOff>
          <xdr:row>16</xdr:row>
          <xdr:rowOff>1695450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18</xdr:row>
          <xdr:rowOff>565150</xdr:rowOff>
        </xdr:from>
        <xdr:to>
          <xdr:col>11</xdr:col>
          <xdr:colOff>25400</xdr:colOff>
          <xdr:row>19</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19</xdr:row>
          <xdr:rowOff>876300</xdr:rowOff>
        </xdr:from>
        <xdr:to>
          <xdr:col>13</xdr:col>
          <xdr:colOff>539750</xdr:colOff>
          <xdr:row>19</xdr:row>
          <xdr:rowOff>1111250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16</xdr:row>
          <xdr:rowOff>1403350</xdr:rowOff>
        </xdr:from>
        <xdr:to>
          <xdr:col>13</xdr:col>
          <xdr:colOff>546100</xdr:colOff>
          <xdr:row>16</xdr:row>
          <xdr:rowOff>1689100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17</xdr:row>
          <xdr:rowOff>876300</xdr:rowOff>
        </xdr:from>
        <xdr:to>
          <xdr:col>14</xdr:col>
          <xdr:colOff>0</xdr:colOff>
          <xdr:row>17</xdr:row>
          <xdr:rowOff>1104900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18</xdr:row>
          <xdr:rowOff>565150</xdr:rowOff>
        </xdr:from>
        <xdr:to>
          <xdr:col>16</xdr:col>
          <xdr:colOff>6350</xdr:colOff>
          <xdr:row>18</xdr:row>
          <xdr:rowOff>793750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14</xdr:row>
          <xdr:rowOff>412750</xdr:rowOff>
        </xdr:from>
        <xdr:to>
          <xdr:col>10</xdr:col>
          <xdr:colOff>539750</xdr:colOff>
          <xdr:row>14</xdr:row>
          <xdr:rowOff>628650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15</xdr:row>
          <xdr:rowOff>1060450</xdr:rowOff>
        </xdr:from>
        <xdr:to>
          <xdr:col>10</xdr:col>
          <xdr:colOff>546100</xdr:colOff>
          <xdr:row>15</xdr:row>
          <xdr:rowOff>1339850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17</xdr:row>
          <xdr:rowOff>895350</xdr:rowOff>
        </xdr:from>
        <xdr:to>
          <xdr:col>11</xdr:col>
          <xdr:colOff>0</xdr:colOff>
          <xdr:row>17</xdr:row>
          <xdr:rowOff>1168400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21</xdr:row>
          <xdr:rowOff>717550</xdr:rowOff>
        </xdr:from>
        <xdr:to>
          <xdr:col>4</xdr:col>
          <xdr:colOff>546100</xdr:colOff>
          <xdr:row>21</xdr:row>
          <xdr:rowOff>939800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21</xdr:row>
          <xdr:rowOff>717550</xdr:rowOff>
        </xdr:from>
        <xdr:to>
          <xdr:col>8</xdr:col>
          <xdr:colOff>0</xdr:colOff>
          <xdr:row>21</xdr:row>
          <xdr:rowOff>914400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21</xdr:row>
          <xdr:rowOff>723900</xdr:rowOff>
        </xdr:from>
        <xdr:to>
          <xdr:col>16</xdr:col>
          <xdr:colOff>19050</xdr:colOff>
          <xdr:row>21</xdr:row>
          <xdr:rowOff>946150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25</xdr:row>
          <xdr:rowOff>1727200</xdr:rowOff>
        </xdr:from>
        <xdr:to>
          <xdr:col>4</xdr:col>
          <xdr:colOff>546100</xdr:colOff>
          <xdr:row>25</xdr:row>
          <xdr:rowOff>1936750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22</xdr:row>
          <xdr:rowOff>889000</xdr:rowOff>
        </xdr:from>
        <xdr:to>
          <xdr:col>5</xdr:col>
          <xdr:colOff>0</xdr:colOff>
          <xdr:row>22</xdr:row>
          <xdr:rowOff>1117600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23</xdr:row>
          <xdr:rowOff>1219200</xdr:rowOff>
        </xdr:from>
        <xdr:to>
          <xdr:col>5</xdr:col>
          <xdr:colOff>6350</xdr:colOff>
          <xdr:row>23</xdr:row>
          <xdr:rowOff>1517650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24</xdr:row>
          <xdr:rowOff>1212850</xdr:rowOff>
        </xdr:from>
        <xdr:to>
          <xdr:col>4</xdr:col>
          <xdr:colOff>539750</xdr:colOff>
          <xdr:row>24</xdr:row>
          <xdr:rowOff>1485900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25</xdr:row>
          <xdr:rowOff>1733550</xdr:rowOff>
        </xdr:from>
        <xdr:to>
          <xdr:col>8</xdr:col>
          <xdr:colOff>0</xdr:colOff>
          <xdr:row>25</xdr:row>
          <xdr:rowOff>1955800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22</xdr:row>
          <xdr:rowOff>889000</xdr:rowOff>
        </xdr:from>
        <xdr:to>
          <xdr:col>7</xdr:col>
          <xdr:colOff>539750</xdr:colOff>
          <xdr:row>22</xdr:row>
          <xdr:rowOff>1143000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23</xdr:row>
          <xdr:rowOff>1212850</xdr:rowOff>
        </xdr:from>
        <xdr:to>
          <xdr:col>8</xdr:col>
          <xdr:colOff>19050</xdr:colOff>
          <xdr:row>23</xdr:row>
          <xdr:rowOff>1524000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24</xdr:row>
          <xdr:rowOff>1219200</xdr:rowOff>
        </xdr:from>
        <xdr:to>
          <xdr:col>8</xdr:col>
          <xdr:colOff>6350</xdr:colOff>
          <xdr:row>24</xdr:row>
          <xdr:rowOff>1485900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25</xdr:row>
          <xdr:rowOff>1733550</xdr:rowOff>
        </xdr:from>
        <xdr:to>
          <xdr:col>11</xdr:col>
          <xdr:colOff>0</xdr:colOff>
          <xdr:row>25</xdr:row>
          <xdr:rowOff>1924050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22</xdr:row>
          <xdr:rowOff>876300</xdr:rowOff>
        </xdr:from>
        <xdr:to>
          <xdr:col>11</xdr:col>
          <xdr:colOff>0</xdr:colOff>
          <xdr:row>22</xdr:row>
          <xdr:rowOff>1111250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24</xdr:row>
          <xdr:rowOff>1212850</xdr:rowOff>
        </xdr:from>
        <xdr:to>
          <xdr:col>10</xdr:col>
          <xdr:colOff>546100</xdr:colOff>
          <xdr:row>24</xdr:row>
          <xdr:rowOff>1498600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25</xdr:row>
          <xdr:rowOff>1746250</xdr:rowOff>
        </xdr:from>
        <xdr:to>
          <xdr:col>14</xdr:col>
          <xdr:colOff>0</xdr:colOff>
          <xdr:row>25</xdr:row>
          <xdr:rowOff>1955800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22</xdr:row>
          <xdr:rowOff>889000</xdr:rowOff>
        </xdr:from>
        <xdr:to>
          <xdr:col>16</xdr:col>
          <xdr:colOff>19050</xdr:colOff>
          <xdr:row>23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23</xdr:row>
          <xdr:rowOff>1212850</xdr:rowOff>
        </xdr:from>
        <xdr:to>
          <xdr:col>16</xdr:col>
          <xdr:colOff>19050</xdr:colOff>
          <xdr:row>23</xdr:row>
          <xdr:rowOff>1504950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24</xdr:row>
          <xdr:rowOff>1212850</xdr:rowOff>
        </xdr:from>
        <xdr:to>
          <xdr:col>13</xdr:col>
          <xdr:colOff>539750</xdr:colOff>
          <xdr:row>24</xdr:row>
          <xdr:rowOff>1428750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298450</xdr:colOff>
          <xdr:row>21</xdr:row>
          <xdr:rowOff>736600</xdr:rowOff>
        </xdr:from>
        <xdr:to>
          <xdr:col>11</xdr:col>
          <xdr:colOff>0</xdr:colOff>
          <xdr:row>21</xdr:row>
          <xdr:rowOff>939800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23</xdr:row>
          <xdr:rowOff>1231900</xdr:rowOff>
        </xdr:from>
        <xdr:to>
          <xdr:col>11</xdr:col>
          <xdr:colOff>6350</xdr:colOff>
          <xdr:row>23</xdr:row>
          <xdr:rowOff>1530350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9D864-7FE7-4551-AF32-29C80C32FC3C}" name="Tabel1" displayName="Tabel1" ref="A1:B18" totalsRowShown="0" headerRowDxfId="3" dataDxfId="2">
  <autoFilter ref="A1:B18" xr:uid="{6769D864-7FE7-4551-AF32-29C80C32FC3C}"/>
  <sortState xmlns:xlrd2="http://schemas.microsoft.com/office/spreadsheetml/2017/richdata2" ref="A2:B18">
    <sortCondition ref="A1:A18"/>
  </sortState>
  <tableColumns count="2">
    <tableColumn id="1" xr3:uid="{6E8687C5-6ABE-45D3-8265-30CC40C89D8A}" name="Bron" dataDxfId="1"/>
    <tableColumn id="2" xr3:uid="{2C0F5634-9D5A-477A-B4D1-E75C16B306D5}" name="Link"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Aangepast 5">
      <a:dk1>
        <a:srgbClr val="000000"/>
      </a:dk1>
      <a:lt1>
        <a:srgbClr val="FFFFFF"/>
      </a:lt1>
      <a:dk2>
        <a:srgbClr val="000000"/>
      </a:dk2>
      <a:lt2>
        <a:srgbClr val="FFFFFF"/>
      </a:lt2>
      <a:accent1>
        <a:srgbClr val="4285F4"/>
      </a:accent1>
      <a:accent2>
        <a:srgbClr val="BA4134"/>
      </a:accent2>
      <a:accent3>
        <a:srgbClr val="DEC822"/>
      </a:accent3>
      <a:accent4>
        <a:srgbClr val="72A539"/>
      </a:accent4>
      <a:accent5>
        <a:srgbClr val="E4851C"/>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omments" Target="../comments1.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1" Type="http://schemas.openxmlformats.org/officeDocument/2006/relationships/hyperlink" Target="https://www.nvwa.nl/onderwerpen/invasieve-exoten/unielijst-invasieve-exoten"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ede.nl/fileadmin/ede.nl/Pdf-en/Natuurinclusief_ontwerpen.pdf" TargetMode="External"/><Relationship Id="rId13" Type="http://schemas.openxmlformats.org/officeDocument/2006/relationships/hyperlink" Target="https://knnv.nl/kennisbank/knnv-lijst-natuurlijk-bouwen/" TargetMode="External"/><Relationship Id="rId3" Type="http://schemas.openxmlformats.org/officeDocument/2006/relationships/hyperlink" Target="https://nestnatuurinclusief.nl/natuurinclusief-puntensysteem-tilburg/" TargetMode="External"/><Relationship Id="rId7" Type="http://schemas.openxmlformats.org/officeDocument/2006/relationships/hyperlink" Target="https://nestnatuurinclusief.nl/puntensysteem-natuurinclusief-bouwen-deventer/" TargetMode="External"/><Relationship Id="rId12" Type="http://schemas.openxmlformats.org/officeDocument/2006/relationships/hyperlink" Target="https://www.naturalis.nl/system/files/inline/infranatuurmaatregelen_poster_finale_versie_04-04-22_lage_resolutie_0.pdf" TargetMode="External"/><Relationship Id="rId2" Type="http://schemas.openxmlformats.org/officeDocument/2006/relationships/hyperlink" Target="https://nestnatuurinclusief.nl/puntensysteem-natuurinclusief-bouwen-arnhem/" TargetMode="External"/><Relationship Id="rId1" Type="http://schemas.openxmlformats.org/officeDocument/2006/relationships/hyperlink" Target="https://nestnatuurinclusief.nl/puntensysteem-natuurinclusief-bouwen-amsterdam/" TargetMode="External"/><Relationship Id="rId6" Type="http://schemas.openxmlformats.org/officeDocument/2006/relationships/hyperlink" Target="https://nestnatuurinclusief.nl/natuurinclusief-puntensysteem-delft/" TargetMode="External"/><Relationship Id="rId11" Type="http://schemas.openxmlformats.org/officeDocument/2006/relationships/hyperlink" Target="https://bouwnatuurinclusief.nl/" TargetMode="External"/><Relationship Id="rId5" Type="http://schemas.openxmlformats.org/officeDocument/2006/relationships/hyperlink" Target="https://nestnatuurinclusief.nl/puntensysteem-natuurinclusief-bouwen-hilversum/" TargetMode="External"/><Relationship Id="rId15" Type="http://schemas.openxmlformats.org/officeDocument/2006/relationships/table" Target="../tables/table1.xml"/><Relationship Id="rId10" Type="http://schemas.openxmlformats.org/officeDocument/2006/relationships/hyperlink" Target="https://www.dsla.nl/projecten/first-guide-to-nature-inclusive-design-eerste-gids-natuurinclusief-ontwerp/?open=open" TargetMode="External"/><Relationship Id="rId4" Type="http://schemas.openxmlformats.org/officeDocument/2006/relationships/hyperlink" Target="https://nestnatuurinclusief.nl/puntensysteem-natuurinclusief-bouwen-den-haag/" TargetMode="External"/><Relationship Id="rId9" Type="http://schemas.openxmlformats.org/officeDocument/2006/relationships/hyperlink" Target="https://issuu.com/gemeenteamsterdam/docs/toe-brochure-nib-2018-v4" TargetMode="External"/><Relationship Id="rId1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C12"/>
  <sheetViews>
    <sheetView zoomScale="80" zoomScaleNormal="80" workbookViewId="0">
      <selection activeCell="B4" sqref="B4"/>
    </sheetView>
  </sheetViews>
  <sheetFormatPr defaultColWidth="12.54296875" defaultRowHeight="15.75" customHeight="1" x14ac:dyDescent="0.3"/>
  <cols>
    <col min="1" max="1" width="6" style="13" customWidth="1"/>
    <col min="2" max="2" width="125.54296875" style="13" customWidth="1"/>
    <col min="3" max="3" width="76.26953125" style="13" customWidth="1"/>
    <col min="4" max="16384" width="12.54296875" style="13"/>
  </cols>
  <sheetData>
    <row r="2" spans="2:3" ht="27" customHeight="1" x14ac:dyDescent="0.55000000000000004">
      <c r="B2" s="158" t="s">
        <v>182</v>
      </c>
    </row>
    <row r="3" spans="2:3" s="137" customFormat="1" ht="42.5" customHeight="1" x14ac:dyDescent="0.3">
      <c r="B3" s="159" t="s">
        <v>183</v>
      </c>
    </row>
    <row r="4" spans="2:3" ht="83" customHeight="1" x14ac:dyDescent="0.3">
      <c r="B4" s="126" t="s">
        <v>181</v>
      </c>
    </row>
    <row r="5" spans="2:3" ht="61" customHeight="1" x14ac:dyDescent="0.3">
      <c r="B5" s="126" t="s">
        <v>173</v>
      </c>
    </row>
    <row r="6" spans="2:3" ht="35.5" customHeight="1" x14ac:dyDescent="0.3">
      <c r="B6" s="126" t="s">
        <v>142</v>
      </c>
    </row>
    <row r="7" spans="2:3" ht="151" customHeight="1" x14ac:dyDescent="0.3">
      <c r="B7" s="127" t="s">
        <v>174</v>
      </c>
      <c r="C7" s="93"/>
    </row>
    <row r="8" spans="2:3" s="98" customFormat="1" ht="59.5" customHeight="1" x14ac:dyDescent="0.3">
      <c r="B8" s="126" t="s">
        <v>178</v>
      </c>
      <c r="C8" s="93"/>
    </row>
    <row r="9" spans="2:3" ht="109" customHeight="1" x14ac:dyDescent="0.3">
      <c r="B9" s="126" t="s">
        <v>179</v>
      </c>
      <c r="C9" s="93"/>
    </row>
    <row r="10" spans="2:3" ht="68" customHeight="1" x14ac:dyDescent="0.3">
      <c r="B10" s="127" t="s">
        <v>180</v>
      </c>
      <c r="C10" s="93"/>
    </row>
    <row r="11" spans="2:3" ht="13" x14ac:dyDescent="0.3">
      <c r="B11" s="128"/>
      <c r="C11" s="93"/>
    </row>
    <row r="12" spans="2:3" ht="15.75" customHeight="1" x14ac:dyDescent="0.3">
      <c r="B12" s="12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U1005"/>
  <sheetViews>
    <sheetView tabSelected="1" zoomScale="80" zoomScaleNormal="80" workbookViewId="0">
      <pane xSplit="2" ySplit="2" topLeftCell="C16" activePane="bottomRight" state="frozen"/>
      <selection pane="topRight" activeCell="C1" sqref="C1"/>
      <selection pane="bottomLeft" activeCell="A2" sqref="A2"/>
      <selection pane="bottomRight" activeCell="L17" sqref="L17"/>
    </sheetView>
  </sheetViews>
  <sheetFormatPr defaultColWidth="12.54296875" defaultRowHeight="15.75" customHeight="1" x14ac:dyDescent="0.3"/>
  <cols>
    <col min="1" max="1" width="3.26953125" style="13" customWidth="1"/>
    <col min="2" max="2" width="15.7265625" style="13" customWidth="1"/>
    <col min="3" max="3" width="25.1796875" style="13" customWidth="1"/>
    <col min="4" max="4" width="3.7265625" style="13" hidden="1" customWidth="1"/>
    <col min="5" max="5" width="8" style="13" bestFit="1" customWidth="1"/>
    <col min="6" max="6" width="25.1796875" style="13" customWidth="1"/>
    <col min="7" max="7" width="3.26953125" style="13" hidden="1" customWidth="1"/>
    <col min="8" max="8" width="8" style="13" bestFit="1" customWidth="1"/>
    <col min="9" max="9" width="25.1796875" style="13" customWidth="1"/>
    <col min="10" max="10" width="2.81640625" style="13" hidden="1" customWidth="1"/>
    <col min="11" max="11" width="8" style="13" bestFit="1" customWidth="1"/>
    <col min="12" max="12" width="25.1796875" style="13" customWidth="1"/>
    <col min="13" max="13" width="2.7265625" style="13" hidden="1" customWidth="1"/>
    <col min="14" max="14" width="8" style="13" bestFit="1" customWidth="1"/>
    <col min="15" max="15" width="6.453125" style="13" hidden="1" customWidth="1"/>
    <col min="16" max="16" width="9.54296875" style="13" hidden="1" customWidth="1"/>
    <col min="17" max="17" width="6.1796875" style="13" customWidth="1"/>
    <col min="18" max="18" width="11.453125" style="13" hidden="1" customWidth="1"/>
    <col min="19" max="19" width="5.453125" style="13" hidden="1" customWidth="1"/>
    <col min="20" max="20" width="8.7265625" style="13" customWidth="1"/>
    <col min="21" max="21" width="9.7265625" style="13" customWidth="1"/>
    <col min="22" max="22" width="26.26953125" style="13" customWidth="1"/>
    <col min="23" max="16384" width="12.54296875" style="13"/>
  </cols>
  <sheetData>
    <row r="1" spans="1:21" s="125" customFormat="1" ht="15.75" customHeight="1" x14ac:dyDescent="0.35">
      <c r="A1" s="8"/>
      <c r="B1" s="160" t="s">
        <v>0</v>
      </c>
      <c r="C1" s="147"/>
      <c r="D1" s="148"/>
      <c r="E1" s="147"/>
      <c r="F1" s="149" t="s">
        <v>175</v>
      </c>
      <c r="G1" s="150"/>
      <c r="H1" s="151"/>
      <c r="I1" s="152" t="s">
        <v>176</v>
      </c>
      <c r="J1" s="153"/>
      <c r="K1" s="154"/>
      <c r="L1" s="155" t="s">
        <v>177</v>
      </c>
      <c r="M1" s="156"/>
      <c r="N1" s="157"/>
    </row>
    <row r="2" spans="1:21" ht="26" x14ac:dyDescent="0.3">
      <c r="A2" s="8"/>
      <c r="B2" s="160"/>
      <c r="C2" s="138" t="s">
        <v>86</v>
      </c>
      <c r="D2" s="139"/>
      <c r="E2" s="138"/>
      <c r="F2" s="140" t="s">
        <v>1</v>
      </c>
      <c r="G2" s="141"/>
      <c r="H2" s="142"/>
      <c r="I2" s="143" t="s">
        <v>2</v>
      </c>
      <c r="J2" s="144"/>
      <c r="K2" s="145"/>
      <c r="L2" s="146" t="s">
        <v>3</v>
      </c>
      <c r="M2" s="9"/>
      <c r="N2" s="71"/>
      <c r="O2" s="10"/>
      <c r="P2" s="11"/>
      <c r="Q2" s="12"/>
      <c r="R2" s="12" t="s">
        <v>4</v>
      </c>
      <c r="S2" s="12" t="s">
        <v>5</v>
      </c>
    </row>
    <row r="3" spans="1:21" ht="13" x14ac:dyDescent="0.3">
      <c r="A3" s="14"/>
      <c r="B3" s="14" t="s">
        <v>6</v>
      </c>
      <c r="C3" s="15"/>
      <c r="D3" s="15"/>
      <c r="E3" s="15"/>
      <c r="F3" s="15"/>
      <c r="G3" s="15"/>
      <c r="H3" s="79"/>
      <c r="I3" s="15"/>
      <c r="J3" s="15"/>
      <c r="K3" s="63"/>
      <c r="L3" s="15"/>
      <c r="M3" s="15"/>
      <c r="N3" s="72"/>
      <c r="O3" s="10"/>
      <c r="P3" s="11"/>
    </row>
    <row r="4" spans="1:21" ht="52.5" x14ac:dyDescent="0.35">
      <c r="A4" s="89">
        <v>1</v>
      </c>
      <c r="B4" s="94" t="s">
        <v>149</v>
      </c>
      <c r="C4" s="84" t="s">
        <v>7</v>
      </c>
      <c r="D4" s="16">
        <v>0</v>
      </c>
      <c r="E4" s="87" t="b">
        <v>0</v>
      </c>
      <c r="F4" s="80" t="s">
        <v>8</v>
      </c>
      <c r="G4" s="17">
        <v>1</v>
      </c>
      <c r="H4" s="81" t="b">
        <v>0</v>
      </c>
      <c r="I4" s="61" t="s">
        <v>9</v>
      </c>
      <c r="J4" s="18">
        <v>2</v>
      </c>
      <c r="K4" s="64" t="b">
        <v>0</v>
      </c>
      <c r="L4" s="69" t="s">
        <v>10</v>
      </c>
      <c r="M4" s="19">
        <v>3</v>
      </c>
      <c r="N4" s="73" t="b">
        <v>0</v>
      </c>
      <c r="O4" s="10" t="s">
        <v>11</v>
      </c>
      <c r="P4" s="11" t="b">
        <v>0</v>
      </c>
      <c r="R4" s="33" t="str">
        <f t="shared" ref="R4:R26" si="0">IF(N4=TRUE,3,(IF(K4=TRUE,2,(IF(H4=TRUE,1,(IF(E4=TRUE,0," ")))))))</f>
        <v xml:space="preserve"> </v>
      </c>
      <c r="S4" s="33" t="str">
        <f t="shared" ref="S4:S26" si="1">IF(P4=TRUE,R4*0,R4)</f>
        <v xml:space="preserve"> </v>
      </c>
      <c r="U4" s="91"/>
    </row>
    <row r="5" spans="1:21" ht="99.75" customHeight="1" x14ac:dyDescent="0.3">
      <c r="A5" s="90">
        <v>2</v>
      </c>
      <c r="B5" s="90" t="s">
        <v>12</v>
      </c>
      <c r="C5" s="50" t="s">
        <v>13</v>
      </c>
      <c r="D5" s="20">
        <v>0</v>
      </c>
      <c r="E5" s="53" t="b">
        <v>0</v>
      </c>
      <c r="F5" s="55" t="s">
        <v>14</v>
      </c>
      <c r="G5" s="21">
        <v>1</v>
      </c>
      <c r="H5" s="57"/>
      <c r="I5" s="68" t="s">
        <v>15</v>
      </c>
      <c r="J5" s="22">
        <v>2</v>
      </c>
      <c r="K5" s="66"/>
      <c r="L5" s="78" t="s">
        <v>16</v>
      </c>
      <c r="M5" s="23">
        <v>3</v>
      </c>
      <c r="N5" s="76"/>
      <c r="O5" s="10" t="s">
        <v>11</v>
      </c>
      <c r="P5" s="11" t="b">
        <v>0</v>
      </c>
      <c r="R5" s="33" t="str">
        <f t="shared" si="0"/>
        <v xml:space="preserve"> </v>
      </c>
      <c r="S5" s="33" t="str">
        <f t="shared" si="1"/>
        <v xml:space="preserve"> </v>
      </c>
    </row>
    <row r="6" spans="1:21" ht="137.25" customHeight="1" x14ac:dyDescent="0.3">
      <c r="A6" s="89">
        <v>3</v>
      </c>
      <c r="B6" s="94" t="s">
        <v>150</v>
      </c>
      <c r="C6" s="84" t="s">
        <v>171</v>
      </c>
      <c r="D6" s="16">
        <v>0</v>
      </c>
      <c r="E6" s="87"/>
      <c r="F6" s="80" t="s">
        <v>17</v>
      </c>
      <c r="G6" s="17">
        <v>1</v>
      </c>
      <c r="H6" s="81"/>
      <c r="I6" s="61" t="s">
        <v>18</v>
      </c>
      <c r="J6" s="18">
        <v>2</v>
      </c>
      <c r="K6" s="64"/>
      <c r="L6" s="69" t="s">
        <v>19</v>
      </c>
      <c r="M6" s="19">
        <v>3</v>
      </c>
      <c r="N6" s="73"/>
      <c r="O6" s="10" t="s">
        <v>11</v>
      </c>
      <c r="P6" s="11" t="b">
        <v>0</v>
      </c>
      <c r="R6" s="33" t="str">
        <f t="shared" si="0"/>
        <v xml:space="preserve"> </v>
      </c>
      <c r="S6" s="33" t="str">
        <f t="shared" si="1"/>
        <v xml:space="preserve"> </v>
      </c>
    </row>
    <row r="7" spans="1:21" ht="105.75" customHeight="1" x14ac:dyDescent="0.3">
      <c r="A7" s="90">
        <v>4</v>
      </c>
      <c r="B7" s="100" t="s">
        <v>146</v>
      </c>
      <c r="C7" s="50" t="s">
        <v>20</v>
      </c>
      <c r="D7" s="20">
        <v>0</v>
      </c>
      <c r="E7" s="53"/>
      <c r="F7" s="55" t="s">
        <v>21</v>
      </c>
      <c r="G7" s="21">
        <v>1</v>
      </c>
      <c r="H7" s="57"/>
      <c r="I7" s="68" t="s">
        <v>22</v>
      </c>
      <c r="J7" s="22">
        <v>2</v>
      </c>
      <c r="K7" s="66"/>
      <c r="L7" s="78" t="s">
        <v>23</v>
      </c>
      <c r="M7" s="23">
        <v>3</v>
      </c>
      <c r="N7" s="76"/>
      <c r="O7" s="10" t="s">
        <v>11</v>
      </c>
      <c r="P7" s="11" t="b">
        <v>0</v>
      </c>
      <c r="R7" s="33" t="str">
        <f t="shared" si="0"/>
        <v xml:space="preserve"> </v>
      </c>
      <c r="S7" s="33" t="str">
        <f t="shared" si="1"/>
        <v xml:space="preserve"> </v>
      </c>
    </row>
    <row r="8" spans="1:21" ht="13" x14ac:dyDescent="0.3">
      <c r="A8" s="24"/>
      <c r="B8" s="24" t="s">
        <v>24</v>
      </c>
      <c r="C8" s="15"/>
      <c r="D8" s="25"/>
      <c r="E8" s="15"/>
      <c r="F8" s="15"/>
      <c r="G8" s="25"/>
      <c r="H8" s="79"/>
      <c r="I8" s="15"/>
      <c r="J8" s="25"/>
      <c r="K8" s="63"/>
      <c r="L8" s="15"/>
      <c r="M8" s="25"/>
      <c r="N8" s="72"/>
      <c r="O8" s="10"/>
      <c r="P8" s="11"/>
      <c r="R8" s="33" t="str">
        <f t="shared" si="0"/>
        <v xml:space="preserve"> </v>
      </c>
      <c r="S8" s="33" t="str">
        <f t="shared" si="1"/>
        <v xml:space="preserve"> </v>
      </c>
    </row>
    <row r="9" spans="1:21" ht="143" x14ac:dyDescent="0.3">
      <c r="A9" s="90">
        <v>5</v>
      </c>
      <c r="B9" s="90" t="s">
        <v>25</v>
      </c>
      <c r="C9" s="51" t="s">
        <v>26</v>
      </c>
      <c r="D9" s="16">
        <v>0</v>
      </c>
      <c r="E9" s="54"/>
      <c r="F9" s="56" t="s">
        <v>27</v>
      </c>
      <c r="G9" s="17">
        <v>1</v>
      </c>
      <c r="H9" s="58"/>
      <c r="I9" s="59" t="s">
        <v>127</v>
      </c>
      <c r="J9" s="18">
        <v>2</v>
      </c>
      <c r="K9" s="67"/>
      <c r="L9" s="60" t="s">
        <v>126</v>
      </c>
      <c r="M9" s="19">
        <v>3</v>
      </c>
      <c r="N9" s="77"/>
      <c r="O9" s="10" t="s">
        <v>11</v>
      </c>
      <c r="P9" s="11" t="b">
        <v>0</v>
      </c>
      <c r="R9" s="33" t="str">
        <f t="shared" si="0"/>
        <v xml:space="preserve"> </v>
      </c>
      <c r="S9" s="33" t="str">
        <f t="shared" si="1"/>
        <v xml:space="preserve"> </v>
      </c>
    </row>
    <row r="10" spans="1:21" ht="104.25" customHeight="1" x14ac:dyDescent="0.3">
      <c r="A10" s="94">
        <v>6</v>
      </c>
      <c r="B10" s="94" t="s">
        <v>28</v>
      </c>
      <c r="C10" s="102" t="s">
        <v>132</v>
      </c>
      <c r="D10" s="20">
        <v>0</v>
      </c>
      <c r="E10" s="88" t="b">
        <v>0</v>
      </c>
      <c r="F10" s="103" t="s">
        <v>29</v>
      </c>
      <c r="G10" s="21">
        <v>1</v>
      </c>
      <c r="H10" s="82"/>
      <c r="I10" s="105" t="s">
        <v>30</v>
      </c>
      <c r="J10" s="22">
        <v>3</v>
      </c>
      <c r="K10" s="65"/>
      <c r="L10" s="104" t="s">
        <v>31</v>
      </c>
      <c r="M10" s="23">
        <v>3</v>
      </c>
      <c r="N10" s="74"/>
      <c r="O10" s="10" t="s">
        <v>11</v>
      </c>
      <c r="P10" s="11" t="b">
        <v>0</v>
      </c>
      <c r="R10" s="33" t="str">
        <f t="shared" si="0"/>
        <v xml:space="preserve"> </v>
      </c>
      <c r="S10" s="33" t="str">
        <f t="shared" si="1"/>
        <v xml:space="preserve"> </v>
      </c>
    </row>
    <row r="11" spans="1:21" ht="169.5" customHeight="1" x14ac:dyDescent="0.3">
      <c r="A11" s="90">
        <v>7</v>
      </c>
      <c r="B11" s="90" t="s">
        <v>32</v>
      </c>
      <c r="C11" s="51" t="s">
        <v>33</v>
      </c>
      <c r="D11" s="16">
        <v>0</v>
      </c>
      <c r="E11" s="54"/>
      <c r="F11" s="56" t="s">
        <v>106</v>
      </c>
      <c r="G11" s="17">
        <v>1</v>
      </c>
      <c r="H11" s="58"/>
      <c r="I11" s="95" t="s">
        <v>105</v>
      </c>
      <c r="J11" s="18">
        <v>2</v>
      </c>
      <c r="K11" s="67"/>
      <c r="L11" s="60" t="s">
        <v>34</v>
      </c>
      <c r="M11" s="19">
        <v>3</v>
      </c>
      <c r="N11" s="77"/>
      <c r="O11" s="10" t="s">
        <v>11</v>
      </c>
      <c r="P11" s="11" t="b">
        <v>0</v>
      </c>
      <c r="R11" s="33" t="str">
        <f t="shared" si="0"/>
        <v xml:space="preserve"> </v>
      </c>
      <c r="S11" s="33" t="str">
        <f t="shared" si="1"/>
        <v xml:space="preserve"> </v>
      </c>
    </row>
    <row r="12" spans="1:21" ht="13" x14ac:dyDescent="0.3">
      <c r="A12" s="26"/>
      <c r="B12" s="26" t="s">
        <v>35</v>
      </c>
      <c r="C12" s="15"/>
      <c r="D12" s="25"/>
      <c r="E12" s="15"/>
      <c r="F12" s="15"/>
      <c r="G12" s="25"/>
      <c r="H12" s="79"/>
      <c r="I12" s="15"/>
      <c r="J12" s="25"/>
      <c r="K12" s="63"/>
      <c r="L12" s="15"/>
      <c r="M12" s="25"/>
      <c r="N12" s="72"/>
      <c r="O12" s="10"/>
      <c r="P12" s="11"/>
      <c r="R12" s="33" t="str">
        <f t="shared" si="0"/>
        <v xml:space="preserve"> </v>
      </c>
      <c r="S12" s="33" t="str">
        <f t="shared" si="1"/>
        <v xml:space="preserve"> </v>
      </c>
    </row>
    <row r="13" spans="1:21" ht="55.5" customHeight="1" x14ac:dyDescent="0.3">
      <c r="A13" s="90">
        <v>8</v>
      </c>
      <c r="B13" s="90" t="s">
        <v>36</v>
      </c>
      <c r="C13" s="51" t="s">
        <v>136</v>
      </c>
      <c r="D13" s="16">
        <v>0</v>
      </c>
      <c r="E13" s="54"/>
      <c r="F13" s="56" t="s">
        <v>137</v>
      </c>
      <c r="G13" s="17">
        <v>1</v>
      </c>
      <c r="H13" s="58"/>
      <c r="I13" s="59" t="s">
        <v>138</v>
      </c>
      <c r="J13" s="18">
        <v>2</v>
      </c>
      <c r="K13" s="67"/>
      <c r="L13" s="60" t="s">
        <v>139</v>
      </c>
      <c r="M13" s="19">
        <v>3</v>
      </c>
      <c r="N13" s="77"/>
      <c r="O13" s="10" t="s">
        <v>11</v>
      </c>
      <c r="P13" s="11" t="b">
        <v>0</v>
      </c>
      <c r="R13" s="33" t="str">
        <f t="shared" si="0"/>
        <v xml:space="preserve"> </v>
      </c>
      <c r="S13" s="33" t="str">
        <f t="shared" si="1"/>
        <v xml:space="preserve"> </v>
      </c>
    </row>
    <row r="14" spans="1:21" ht="75.75" customHeight="1" x14ac:dyDescent="0.3">
      <c r="A14" s="101">
        <v>9</v>
      </c>
      <c r="B14" s="101" t="s">
        <v>37</v>
      </c>
      <c r="C14" s="102" t="s">
        <v>133</v>
      </c>
      <c r="D14" s="20">
        <v>0</v>
      </c>
      <c r="E14" s="88"/>
      <c r="F14" s="103" t="s">
        <v>134</v>
      </c>
      <c r="G14" s="21">
        <v>1</v>
      </c>
      <c r="H14" s="82"/>
      <c r="I14" s="105" t="s">
        <v>143</v>
      </c>
      <c r="J14" s="22">
        <v>2</v>
      </c>
      <c r="K14" s="65"/>
      <c r="L14" s="104" t="s">
        <v>144</v>
      </c>
      <c r="M14" s="27">
        <v>3</v>
      </c>
      <c r="N14" s="75"/>
      <c r="O14" s="10" t="s">
        <v>11</v>
      </c>
      <c r="P14" s="11" t="b">
        <v>0</v>
      </c>
      <c r="R14" s="33" t="str">
        <f t="shared" si="0"/>
        <v xml:space="preserve"> </v>
      </c>
      <c r="S14" s="33" t="str">
        <f t="shared" si="1"/>
        <v xml:space="preserve"> </v>
      </c>
    </row>
    <row r="15" spans="1:21" ht="66" customHeight="1" x14ac:dyDescent="0.3">
      <c r="A15" s="90">
        <v>10</v>
      </c>
      <c r="B15" s="90" t="s">
        <v>38</v>
      </c>
      <c r="C15" s="50" t="s">
        <v>39</v>
      </c>
      <c r="D15" s="20">
        <v>0</v>
      </c>
      <c r="E15" s="53"/>
      <c r="F15" s="55" t="s">
        <v>145</v>
      </c>
      <c r="G15" s="21">
        <v>1</v>
      </c>
      <c r="H15" s="57"/>
      <c r="I15" s="108" t="s">
        <v>148</v>
      </c>
      <c r="J15" s="22">
        <v>2</v>
      </c>
      <c r="K15" s="66"/>
      <c r="L15" s="106" t="s">
        <v>147</v>
      </c>
      <c r="M15" s="23">
        <v>3</v>
      </c>
      <c r="N15" s="76"/>
      <c r="O15" s="10" t="s">
        <v>11</v>
      </c>
      <c r="P15" s="11" t="b">
        <v>0</v>
      </c>
      <c r="R15" s="33" t="str">
        <f t="shared" si="0"/>
        <v xml:space="preserve"> </v>
      </c>
      <c r="S15" s="33" t="str">
        <f t="shared" si="1"/>
        <v xml:space="preserve"> </v>
      </c>
    </row>
    <row r="16" spans="1:21" ht="118.5" customHeight="1" x14ac:dyDescent="0.3">
      <c r="A16" s="89">
        <v>11</v>
      </c>
      <c r="B16" s="89" t="s">
        <v>40</v>
      </c>
      <c r="C16" s="86" t="s">
        <v>41</v>
      </c>
      <c r="D16" s="16">
        <v>0</v>
      </c>
      <c r="E16" s="87"/>
      <c r="F16" s="83" t="s">
        <v>42</v>
      </c>
      <c r="G16" s="17">
        <v>1</v>
      </c>
      <c r="H16" s="81"/>
      <c r="I16" s="62" t="s">
        <v>43</v>
      </c>
      <c r="J16" s="18">
        <v>2</v>
      </c>
      <c r="K16" s="64"/>
      <c r="L16" s="70" t="s">
        <v>44</v>
      </c>
      <c r="M16" s="19">
        <v>3</v>
      </c>
      <c r="N16" s="73"/>
      <c r="O16" s="10" t="s">
        <v>11</v>
      </c>
      <c r="P16" s="11" t="b">
        <v>0</v>
      </c>
      <c r="R16" s="33" t="str">
        <f t="shared" si="0"/>
        <v xml:space="preserve"> </v>
      </c>
      <c r="S16" s="33" t="str">
        <f t="shared" si="1"/>
        <v xml:space="preserve"> </v>
      </c>
    </row>
    <row r="17" spans="1:19" ht="144" customHeight="1" x14ac:dyDescent="0.3">
      <c r="A17" s="90">
        <v>12</v>
      </c>
      <c r="B17" s="90" t="s">
        <v>45</v>
      </c>
      <c r="C17" s="52" t="s">
        <v>104</v>
      </c>
      <c r="D17" s="20">
        <v>0</v>
      </c>
      <c r="E17" s="53"/>
      <c r="F17" s="55" t="s">
        <v>46</v>
      </c>
      <c r="G17" s="21">
        <v>1</v>
      </c>
      <c r="H17" s="57"/>
      <c r="I17" s="68" t="s">
        <v>128</v>
      </c>
      <c r="J17" s="22">
        <v>2</v>
      </c>
      <c r="K17" s="66"/>
      <c r="L17" s="106" t="s">
        <v>135</v>
      </c>
      <c r="M17" s="23">
        <v>3</v>
      </c>
      <c r="N17" s="76"/>
      <c r="O17" s="10" t="s">
        <v>11</v>
      </c>
      <c r="P17" s="11" t="b">
        <v>0</v>
      </c>
      <c r="R17" s="33" t="str">
        <f>IF(R16=3,(IF(N17=TRUE,3,(IF(K17=TRUE,2,(IF(H17=TRUE,1,(IF(E17=TRUE,0," ")))))))),(IF(N17=TRUE,2,(IF(K17=TRUE,2,(IF(H17=TRUE,1,(IF(E17=TRUE,0,"error")))))))))</f>
        <v>error</v>
      </c>
      <c r="S17" s="33" t="str">
        <f t="shared" si="1"/>
        <v>error</v>
      </c>
    </row>
    <row r="18" spans="1:19" ht="104.25" customHeight="1" x14ac:dyDescent="0.3">
      <c r="A18" s="89">
        <v>13</v>
      </c>
      <c r="B18" s="89" t="s">
        <v>47</v>
      </c>
      <c r="C18" s="84" t="s">
        <v>48</v>
      </c>
      <c r="D18" s="16">
        <v>0</v>
      </c>
      <c r="E18" s="87"/>
      <c r="F18" s="80" t="s">
        <v>49</v>
      </c>
      <c r="G18" s="17">
        <v>1</v>
      </c>
      <c r="H18" s="81"/>
      <c r="I18" s="61" t="s">
        <v>130</v>
      </c>
      <c r="J18" s="18">
        <v>2</v>
      </c>
      <c r="K18" s="64"/>
      <c r="L18" s="69" t="s">
        <v>129</v>
      </c>
      <c r="M18" s="19">
        <v>3</v>
      </c>
      <c r="N18" s="73"/>
      <c r="O18" s="10" t="s">
        <v>11</v>
      </c>
      <c r="P18" s="11" t="b">
        <v>0</v>
      </c>
      <c r="R18" s="33" t="str">
        <f>IF(N18=TRUE,3,(IF(K18=TRUE,2,(IF(H18=TRUE,1,(IF(E18=TRUE,0," ")))))))</f>
        <v xml:space="preserve"> </v>
      </c>
      <c r="S18" s="33" t="str">
        <f t="shared" si="1"/>
        <v xml:space="preserve"> </v>
      </c>
    </row>
    <row r="19" spans="1:19" ht="65" x14ac:dyDescent="0.3">
      <c r="A19" s="90">
        <v>14</v>
      </c>
      <c r="B19" s="90" t="s">
        <v>50</v>
      </c>
      <c r="C19" s="50" t="s">
        <v>51</v>
      </c>
      <c r="D19" s="20">
        <v>0</v>
      </c>
      <c r="E19" s="53"/>
      <c r="F19" s="55" t="s">
        <v>52</v>
      </c>
      <c r="G19" s="21">
        <v>1</v>
      </c>
      <c r="H19" s="57"/>
      <c r="I19" s="68" t="s">
        <v>140</v>
      </c>
      <c r="J19" s="22">
        <v>2</v>
      </c>
      <c r="K19" s="66"/>
      <c r="L19" s="78" t="s">
        <v>53</v>
      </c>
      <c r="M19" s="23">
        <v>3</v>
      </c>
      <c r="N19" s="76"/>
      <c r="O19" s="10" t="s">
        <v>11</v>
      </c>
      <c r="P19" s="11" t="b">
        <v>0</v>
      </c>
      <c r="R19" s="33" t="str">
        <f t="shared" si="0"/>
        <v xml:space="preserve"> </v>
      </c>
      <c r="S19" s="33" t="str">
        <f t="shared" si="1"/>
        <v xml:space="preserve"> </v>
      </c>
    </row>
    <row r="20" spans="1:19" ht="91" x14ac:dyDescent="0.3">
      <c r="A20" s="89">
        <v>15</v>
      </c>
      <c r="B20" s="89" t="s">
        <v>54</v>
      </c>
      <c r="C20" s="84" t="s">
        <v>55</v>
      </c>
      <c r="D20" s="16">
        <v>0</v>
      </c>
      <c r="E20" s="87"/>
      <c r="F20" s="80" t="s">
        <v>56</v>
      </c>
      <c r="G20" s="17">
        <v>1</v>
      </c>
      <c r="H20" s="81"/>
      <c r="I20" s="61" t="s">
        <v>57</v>
      </c>
      <c r="J20" s="18">
        <v>2</v>
      </c>
      <c r="K20" s="64"/>
      <c r="L20" s="69" t="s">
        <v>58</v>
      </c>
      <c r="M20" s="19">
        <v>3</v>
      </c>
      <c r="N20" s="73"/>
      <c r="O20" s="10" t="s">
        <v>11</v>
      </c>
      <c r="P20" s="11" t="b">
        <v>0</v>
      </c>
      <c r="R20" s="33" t="str">
        <f t="shared" si="0"/>
        <v xml:space="preserve"> </v>
      </c>
      <c r="S20" s="33" t="str">
        <f t="shared" si="1"/>
        <v xml:space="preserve"> </v>
      </c>
    </row>
    <row r="21" spans="1:19" ht="13" x14ac:dyDescent="0.3">
      <c r="A21" s="24"/>
      <c r="B21" s="24" t="s">
        <v>59</v>
      </c>
      <c r="C21" s="15"/>
      <c r="D21" s="25"/>
      <c r="E21" s="15"/>
      <c r="F21" s="15"/>
      <c r="G21" s="25"/>
      <c r="H21" s="79"/>
      <c r="I21" s="15"/>
      <c r="J21" s="25"/>
      <c r="K21" s="63"/>
      <c r="L21" s="15"/>
      <c r="M21" s="25"/>
      <c r="N21" s="72"/>
      <c r="O21" s="10"/>
      <c r="P21" s="11"/>
      <c r="R21" s="33" t="str">
        <f t="shared" si="0"/>
        <v xml:space="preserve"> </v>
      </c>
      <c r="S21" s="33" t="str">
        <f t="shared" si="1"/>
        <v xml:space="preserve"> </v>
      </c>
    </row>
    <row r="22" spans="1:19" ht="78" x14ac:dyDescent="0.3">
      <c r="A22" s="89">
        <v>16</v>
      </c>
      <c r="B22" s="89" t="s">
        <v>60</v>
      </c>
      <c r="C22" s="84" t="s">
        <v>61</v>
      </c>
      <c r="D22" s="16">
        <v>0</v>
      </c>
      <c r="E22" s="87"/>
      <c r="F22" s="80" t="s">
        <v>62</v>
      </c>
      <c r="G22" s="17">
        <v>1</v>
      </c>
      <c r="H22" s="81"/>
      <c r="I22" s="61" t="s">
        <v>63</v>
      </c>
      <c r="J22" s="18">
        <v>2</v>
      </c>
      <c r="K22" s="64"/>
      <c r="L22" s="69" t="s">
        <v>64</v>
      </c>
      <c r="M22" s="19">
        <v>3</v>
      </c>
      <c r="N22" s="73"/>
      <c r="O22" s="10" t="s">
        <v>11</v>
      </c>
      <c r="P22" s="11" t="b">
        <v>0</v>
      </c>
      <c r="R22" s="33" t="str">
        <f t="shared" si="0"/>
        <v xml:space="preserve"> </v>
      </c>
      <c r="S22" s="33" t="str">
        <f t="shared" si="1"/>
        <v xml:space="preserve"> </v>
      </c>
    </row>
    <row r="23" spans="1:19" ht="91" x14ac:dyDescent="0.3">
      <c r="A23" s="90">
        <v>17</v>
      </c>
      <c r="B23" s="90" t="s">
        <v>65</v>
      </c>
      <c r="C23" s="50" t="s">
        <v>66</v>
      </c>
      <c r="D23" s="20">
        <v>0</v>
      </c>
      <c r="E23" s="53" t="b">
        <v>0</v>
      </c>
      <c r="F23" s="55" t="s">
        <v>67</v>
      </c>
      <c r="G23" s="21">
        <v>1</v>
      </c>
      <c r="H23" s="57"/>
      <c r="I23" s="68" t="s">
        <v>68</v>
      </c>
      <c r="J23" s="22">
        <v>2</v>
      </c>
      <c r="K23" s="66"/>
      <c r="L23" s="78" t="s">
        <v>69</v>
      </c>
      <c r="M23" s="23">
        <v>3</v>
      </c>
      <c r="N23" s="76"/>
      <c r="O23" s="10" t="s">
        <v>11</v>
      </c>
      <c r="P23" s="11" t="b">
        <v>0</v>
      </c>
      <c r="R23" s="33" t="str">
        <f t="shared" si="0"/>
        <v xml:space="preserve"> </v>
      </c>
      <c r="S23" s="33" t="str">
        <f t="shared" si="1"/>
        <v xml:space="preserve"> </v>
      </c>
    </row>
    <row r="24" spans="1:19" ht="143.25" customHeight="1" x14ac:dyDescent="0.3">
      <c r="A24" s="89">
        <v>18</v>
      </c>
      <c r="B24" s="89" t="s">
        <v>70</v>
      </c>
      <c r="C24" s="84" t="s">
        <v>71</v>
      </c>
      <c r="D24" s="16">
        <v>0</v>
      </c>
      <c r="E24" s="87"/>
      <c r="F24" s="80" t="s">
        <v>72</v>
      </c>
      <c r="G24" s="17">
        <v>1</v>
      </c>
      <c r="H24" s="81"/>
      <c r="I24" s="61" t="s">
        <v>73</v>
      </c>
      <c r="J24" s="18">
        <v>2</v>
      </c>
      <c r="K24" s="64"/>
      <c r="L24" s="69" t="s">
        <v>74</v>
      </c>
      <c r="M24" s="19">
        <v>3</v>
      </c>
      <c r="N24" s="73"/>
      <c r="O24" s="10" t="s">
        <v>11</v>
      </c>
      <c r="P24" s="11" t="b">
        <v>0</v>
      </c>
      <c r="R24" s="33" t="str">
        <f t="shared" si="0"/>
        <v xml:space="preserve"> </v>
      </c>
      <c r="S24" s="33" t="str">
        <f t="shared" si="1"/>
        <v xml:space="preserve"> </v>
      </c>
    </row>
    <row r="25" spans="1:19" ht="128.25" customHeight="1" x14ac:dyDescent="0.3">
      <c r="A25" s="90">
        <v>19</v>
      </c>
      <c r="B25" s="90" t="s">
        <v>75</v>
      </c>
      <c r="C25" s="50" t="s">
        <v>151</v>
      </c>
      <c r="D25" s="20">
        <v>0</v>
      </c>
      <c r="E25" s="53" t="b">
        <v>0</v>
      </c>
      <c r="F25" s="55" t="s">
        <v>76</v>
      </c>
      <c r="G25" s="21">
        <v>1</v>
      </c>
      <c r="H25" s="57"/>
      <c r="I25" s="68" t="s">
        <v>77</v>
      </c>
      <c r="J25" s="22">
        <v>2</v>
      </c>
      <c r="K25" s="66"/>
      <c r="L25" s="78" t="s">
        <v>78</v>
      </c>
      <c r="M25" s="23">
        <v>3</v>
      </c>
      <c r="N25" s="76" t="b">
        <v>0</v>
      </c>
      <c r="O25" s="10" t="s">
        <v>11</v>
      </c>
      <c r="P25" s="11" t="b">
        <v>0</v>
      </c>
      <c r="R25" s="33" t="str">
        <f t="shared" si="0"/>
        <v xml:space="preserve"> </v>
      </c>
      <c r="S25" s="33" t="str">
        <f t="shared" si="1"/>
        <v xml:space="preserve"> </v>
      </c>
    </row>
    <row r="26" spans="1:19" ht="155.15" customHeight="1" x14ac:dyDescent="0.3">
      <c r="A26" s="89">
        <v>20</v>
      </c>
      <c r="B26" s="89" t="s">
        <v>79</v>
      </c>
      <c r="C26" s="84" t="s">
        <v>80</v>
      </c>
      <c r="D26" s="85">
        <v>0</v>
      </c>
      <c r="E26" s="87"/>
      <c r="F26" s="80" t="s">
        <v>81</v>
      </c>
      <c r="G26" s="17">
        <v>1</v>
      </c>
      <c r="H26" s="81"/>
      <c r="I26" s="107" t="s">
        <v>141</v>
      </c>
      <c r="J26" s="18">
        <v>2</v>
      </c>
      <c r="K26" s="64"/>
      <c r="L26" s="99" t="s">
        <v>131</v>
      </c>
      <c r="M26" s="19">
        <v>3</v>
      </c>
      <c r="N26" s="73"/>
      <c r="O26" s="10" t="s">
        <v>11</v>
      </c>
      <c r="P26" s="11" t="b">
        <v>0</v>
      </c>
      <c r="R26" s="33" t="str">
        <f t="shared" si="0"/>
        <v xml:space="preserve"> </v>
      </c>
      <c r="S26" s="33" t="str">
        <f t="shared" si="1"/>
        <v xml:space="preserve"> </v>
      </c>
    </row>
    <row r="27" spans="1:19" ht="13" x14ac:dyDescent="0.3">
      <c r="O27" s="10"/>
      <c r="P27" s="11"/>
    </row>
    <row r="28" spans="1:19" ht="13" x14ac:dyDescent="0.3">
      <c r="O28" s="10"/>
    </row>
    <row r="29" spans="1:19" ht="13" x14ac:dyDescent="0.3">
      <c r="O29" s="10"/>
    </row>
    <row r="30" spans="1:19" ht="13" x14ac:dyDescent="0.3">
      <c r="O30" s="10"/>
    </row>
    <row r="31" spans="1:19" ht="13" x14ac:dyDescent="0.3">
      <c r="I31" s="28"/>
      <c r="L31" s="28"/>
      <c r="O31" s="10"/>
    </row>
    <row r="32" spans="1:19" ht="13" x14ac:dyDescent="0.3">
      <c r="O32" s="10"/>
    </row>
    <row r="33" spans="15:16" ht="13" x14ac:dyDescent="0.3">
      <c r="O33" s="10"/>
    </row>
    <row r="34" spans="15:16" ht="13" x14ac:dyDescent="0.3">
      <c r="O34" s="10"/>
    </row>
    <row r="35" spans="15:16" ht="13" x14ac:dyDescent="0.3">
      <c r="O35" s="10"/>
    </row>
    <row r="36" spans="15:16" ht="13" x14ac:dyDescent="0.3">
      <c r="O36" s="10"/>
    </row>
    <row r="37" spans="15:16" ht="13" x14ac:dyDescent="0.3">
      <c r="O37" s="10"/>
      <c r="P37" s="11"/>
    </row>
    <row r="38" spans="15:16" ht="13" x14ac:dyDescent="0.3">
      <c r="O38" s="10"/>
      <c r="P38" s="11"/>
    </row>
    <row r="39" spans="15:16" ht="13" x14ac:dyDescent="0.3">
      <c r="O39" s="10"/>
      <c r="P39" s="11"/>
    </row>
    <row r="40" spans="15:16" ht="13" x14ac:dyDescent="0.3">
      <c r="O40" s="10"/>
      <c r="P40" s="11"/>
    </row>
    <row r="41" spans="15:16" ht="13" x14ac:dyDescent="0.3">
      <c r="O41" s="10"/>
      <c r="P41" s="11"/>
    </row>
    <row r="42" spans="15:16" ht="13" x14ac:dyDescent="0.3">
      <c r="O42" s="10"/>
      <c r="P42" s="11"/>
    </row>
    <row r="43" spans="15:16" ht="13" x14ac:dyDescent="0.3">
      <c r="O43" s="10"/>
      <c r="P43" s="11"/>
    </row>
    <row r="44" spans="15:16" ht="13" x14ac:dyDescent="0.3">
      <c r="O44" s="10"/>
      <c r="P44" s="11"/>
    </row>
    <row r="45" spans="15:16" ht="13" x14ac:dyDescent="0.3">
      <c r="O45" s="10"/>
      <c r="P45" s="11"/>
    </row>
    <row r="46" spans="15:16" ht="13" x14ac:dyDescent="0.3">
      <c r="O46" s="10"/>
      <c r="P46" s="11"/>
    </row>
    <row r="47" spans="15:16" ht="13" x14ac:dyDescent="0.3">
      <c r="O47" s="10"/>
      <c r="P47" s="11"/>
    </row>
    <row r="48" spans="15:16" ht="13" x14ac:dyDescent="0.3">
      <c r="O48" s="10"/>
      <c r="P48" s="11"/>
    </row>
    <row r="49" spans="15:16" ht="13" x14ac:dyDescent="0.3">
      <c r="O49" s="10"/>
      <c r="P49" s="11"/>
    </row>
    <row r="50" spans="15:16" ht="13" x14ac:dyDescent="0.3">
      <c r="O50" s="10"/>
      <c r="P50" s="11"/>
    </row>
    <row r="51" spans="15:16" ht="13" x14ac:dyDescent="0.3">
      <c r="O51" s="10"/>
      <c r="P51" s="11"/>
    </row>
    <row r="52" spans="15:16" ht="13" x14ac:dyDescent="0.3">
      <c r="O52" s="10"/>
      <c r="P52" s="11"/>
    </row>
    <row r="53" spans="15:16" ht="13" x14ac:dyDescent="0.3">
      <c r="O53" s="10"/>
      <c r="P53" s="11"/>
    </row>
    <row r="54" spans="15:16" ht="13" x14ac:dyDescent="0.3">
      <c r="O54" s="10"/>
      <c r="P54" s="11"/>
    </row>
    <row r="55" spans="15:16" ht="13" x14ac:dyDescent="0.3">
      <c r="O55" s="10"/>
      <c r="P55" s="11"/>
    </row>
    <row r="56" spans="15:16" ht="13" x14ac:dyDescent="0.3">
      <c r="O56" s="10"/>
      <c r="P56" s="11"/>
    </row>
    <row r="57" spans="15:16" ht="13" x14ac:dyDescent="0.3">
      <c r="O57" s="10"/>
      <c r="P57" s="11"/>
    </row>
    <row r="58" spans="15:16" ht="13" x14ac:dyDescent="0.3">
      <c r="O58" s="10"/>
      <c r="P58" s="11"/>
    </row>
    <row r="59" spans="15:16" ht="13" x14ac:dyDescent="0.3">
      <c r="O59" s="10"/>
      <c r="P59" s="11"/>
    </row>
    <row r="60" spans="15:16" ht="13" x14ac:dyDescent="0.3">
      <c r="O60" s="10"/>
      <c r="P60" s="11"/>
    </row>
    <row r="61" spans="15:16" ht="13" x14ac:dyDescent="0.3">
      <c r="O61" s="10"/>
      <c r="P61" s="11"/>
    </row>
    <row r="62" spans="15:16" ht="13" x14ac:dyDescent="0.3">
      <c r="O62" s="10"/>
      <c r="P62" s="11"/>
    </row>
    <row r="63" spans="15:16" ht="13" x14ac:dyDescent="0.3">
      <c r="O63" s="10"/>
      <c r="P63" s="11"/>
    </row>
    <row r="64" spans="15:16" ht="13" x14ac:dyDescent="0.3">
      <c r="O64" s="10"/>
      <c r="P64" s="11"/>
    </row>
    <row r="65" spans="15:16" ht="13" x14ac:dyDescent="0.3">
      <c r="O65" s="10"/>
      <c r="P65" s="11"/>
    </row>
    <row r="66" spans="15:16" ht="13" x14ac:dyDescent="0.3">
      <c r="O66" s="10"/>
      <c r="P66" s="11"/>
    </row>
    <row r="67" spans="15:16" ht="13" x14ac:dyDescent="0.3">
      <c r="O67" s="10"/>
      <c r="P67" s="11"/>
    </row>
    <row r="68" spans="15:16" ht="13" x14ac:dyDescent="0.3">
      <c r="O68" s="10"/>
      <c r="P68" s="11"/>
    </row>
    <row r="69" spans="15:16" ht="13" x14ac:dyDescent="0.3">
      <c r="O69" s="10"/>
      <c r="P69" s="11"/>
    </row>
    <row r="70" spans="15:16" ht="13" x14ac:dyDescent="0.3">
      <c r="O70" s="10"/>
      <c r="P70" s="11"/>
    </row>
    <row r="71" spans="15:16" ht="13" x14ac:dyDescent="0.3">
      <c r="O71" s="10"/>
      <c r="P71" s="11"/>
    </row>
    <row r="72" spans="15:16" ht="13" x14ac:dyDescent="0.3">
      <c r="O72" s="10"/>
      <c r="P72" s="11"/>
    </row>
    <row r="73" spans="15:16" ht="13" x14ac:dyDescent="0.3">
      <c r="O73" s="10"/>
      <c r="P73" s="11"/>
    </row>
    <row r="74" spans="15:16" ht="13" x14ac:dyDescent="0.3">
      <c r="O74" s="10"/>
      <c r="P74" s="11"/>
    </row>
    <row r="75" spans="15:16" ht="13" x14ac:dyDescent="0.3">
      <c r="O75" s="10"/>
      <c r="P75" s="11"/>
    </row>
    <row r="76" spans="15:16" ht="13" x14ac:dyDescent="0.3">
      <c r="O76" s="10"/>
      <c r="P76" s="11"/>
    </row>
    <row r="77" spans="15:16" ht="13" x14ac:dyDescent="0.3">
      <c r="O77" s="10"/>
      <c r="P77" s="11"/>
    </row>
    <row r="78" spans="15:16" ht="13" x14ac:dyDescent="0.3">
      <c r="O78" s="10"/>
      <c r="P78" s="11"/>
    </row>
    <row r="79" spans="15:16" ht="13" x14ac:dyDescent="0.3">
      <c r="O79" s="10"/>
      <c r="P79" s="11"/>
    </row>
    <row r="80" spans="15:16" ht="13" x14ac:dyDescent="0.3">
      <c r="O80" s="10"/>
      <c r="P80" s="11"/>
    </row>
    <row r="81" spans="15:16" ht="13" x14ac:dyDescent="0.3">
      <c r="O81" s="10"/>
      <c r="P81" s="11"/>
    </row>
    <row r="82" spans="15:16" ht="13" x14ac:dyDescent="0.3">
      <c r="O82" s="10"/>
      <c r="P82" s="11"/>
    </row>
    <row r="83" spans="15:16" ht="13" x14ac:dyDescent="0.3">
      <c r="O83" s="10"/>
      <c r="P83" s="11"/>
    </row>
    <row r="84" spans="15:16" ht="13" x14ac:dyDescent="0.3">
      <c r="O84" s="10"/>
      <c r="P84" s="11"/>
    </row>
    <row r="85" spans="15:16" ht="13" x14ac:dyDescent="0.3">
      <c r="O85" s="10"/>
      <c r="P85" s="11"/>
    </row>
    <row r="86" spans="15:16" ht="13" x14ac:dyDescent="0.3">
      <c r="O86" s="10"/>
      <c r="P86" s="11"/>
    </row>
    <row r="87" spans="15:16" ht="13" x14ac:dyDescent="0.3">
      <c r="O87" s="10"/>
      <c r="P87" s="11"/>
    </row>
    <row r="88" spans="15:16" ht="13" x14ac:dyDescent="0.3">
      <c r="O88" s="10"/>
      <c r="P88" s="11"/>
    </row>
    <row r="89" spans="15:16" ht="13" x14ac:dyDescent="0.3">
      <c r="O89" s="10"/>
      <c r="P89" s="11"/>
    </row>
    <row r="90" spans="15:16" ht="13" x14ac:dyDescent="0.3">
      <c r="O90" s="10"/>
      <c r="P90" s="11"/>
    </row>
    <row r="91" spans="15:16" ht="13" x14ac:dyDescent="0.3">
      <c r="O91" s="10"/>
      <c r="P91" s="11"/>
    </row>
    <row r="92" spans="15:16" ht="13" x14ac:dyDescent="0.3">
      <c r="O92" s="10"/>
      <c r="P92" s="11"/>
    </row>
    <row r="93" spans="15:16" ht="13" x14ac:dyDescent="0.3">
      <c r="O93" s="10"/>
      <c r="P93" s="11"/>
    </row>
    <row r="94" spans="15:16" ht="13" x14ac:dyDescent="0.3">
      <c r="O94" s="10"/>
      <c r="P94" s="11"/>
    </row>
    <row r="95" spans="15:16" ht="13" x14ac:dyDescent="0.3">
      <c r="O95" s="10"/>
      <c r="P95" s="11"/>
    </row>
    <row r="96" spans="15:16" ht="13" x14ac:dyDescent="0.3">
      <c r="O96" s="10"/>
      <c r="P96" s="11"/>
    </row>
    <row r="97" spans="15:16" ht="13" x14ac:dyDescent="0.3">
      <c r="O97" s="10"/>
      <c r="P97" s="11"/>
    </row>
    <row r="98" spans="15:16" ht="13" x14ac:dyDescent="0.3">
      <c r="O98" s="10"/>
      <c r="P98" s="11"/>
    </row>
    <row r="99" spans="15:16" ht="13" x14ac:dyDescent="0.3">
      <c r="O99" s="10"/>
      <c r="P99" s="11"/>
    </row>
    <row r="100" spans="15:16" ht="13" x14ac:dyDescent="0.3">
      <c r="O100" s="10"/>
      <c r="P100" s="11"/>
    </row>
    <row r="101" spans="15:16" ht="13" x14ac:dyDescent="0.3">
      <c r="O101" s="10"/>
      <c r="P101" s="11"/>
    </row>
    <row r="102" spans="15:16" ht="13" x14ac:dyDescent="0.3">
      <c r="O102" s="10"/>
      <c r="P102" s="11"/>
    </row>
    <row r="103" spans="15:16" ht="13" x14ac:dyDescent="0.3">
      <c r="O103" s="10"/>
      <c r="P103" s="11"/>
    </row>
    <row r="104" spans="15:16" ht="13" x14ac:dyDescent="0.3">
      <c r="O104" s="10"/>
      <c r="P104" s="11"/>
    </row>
    <row r="105" spans="15:16" ht="13" x14ac:dyDescent="0.3">
      <c r="O105" s="10"/>
      <c r="P105" s="11"/>
    </row>
    <row r="106" spans="15:16" ht="13" x14ac:dyDescent="0.3">
      <c r="O106" s="10"/>
      <c r="P106" s="11"/>
    </row>
    <row r="107" spans="15:16" ht="13" x14ac:dyDescent="0.3">
      <c r="O107" s="10"/>
      <c r="P107" s="11"/>
    </row>
    <row r="108" spans="15:16" ht="13" x14ac:dyDescent="0.3">
      <c r="O108" s="10"/>
      <c r="P108" s="11"/>
    </row>
    <row r="109" spans="15:16" ht="13" x14ac:dyDescent="0.3">
      <c r="O109" s="10"/>
      <c r="P109" s="11"/>
    </row>
    <row r="110" spans="15:16" ht="13" x14ac:dyDescent="0.3">
      <c r="O110" s="10"/>
      <c r="P110" s="11"/>
    </row>
    <row r="111" spans="15:16" ht="13" x14ac:dyDescent="0.3">
      <c r="O111" s="10"/>
      <c r="P111" s="11"/>
    </row>
    <row r="112" spans="15:16" ht="13" x14ac:dyDescent="0.3">
      <c r="O112" s="10"/>
      <c r="P112" s="11"/>
    </row>
    <row r="113" spans="15:16" ht="13" x14ac:dyDescent="0.3">
      <c r="O113" s="10"/>
      <c r="P113" s="11"/>
    </row>
    <row r="114" spans="15:16" ht="13" x14ac:dyDescent="0.3">
      <c r="O114" s="10"/>
      <c r="P114" s="11"/>
    </row>
    <row r="115" spans="15:16" ht="13" x14ac:dyDescent="0.3">
      <c r="O115" s="10"/>
      <c r="P115" s="11"/>
    </row>
    <row r="116" spans="15:16" ht="13" x14ac:dyDescent="0.3">
      <c r="O116" s="10"/>
      <c r="P116" s="11"/>
    </row>
    <row r="117" spans="15:16" ht="13" x14ac:dyDescent="0.3">
      <c r="O117" s="10"/>
      <c r="P117" s="11"/>
    </row>
    <row r="118" spans="15:16" ht="13" x14ac:dyDescent="0.3">
      <c r="O118" s="10"/>
      <c r="P118" s="11"/>
    </row>
    <row r="119" spans="15:16" ht="13" x14ac:dyDescent="0.3">
      <c r="O119" s="10"/>
      <c r="P119" s="11"/>
    </row>
    <row r="120" spans="15:16" ht="13" x14ac:dyDescent="0.3">
      <c r="O120" s="10"/>
      <c r="P120" s="11"/>
    </row>
    <row r="121" spans="15:16" ht="13" x14ac:dyDescent="0.3">
      <c r="O121" s="10"/>
      <c r="P121" s="11"/>
    </row>
    <row r="122" spans="15:16" ht="13" x14ac:dyDescent="0.3">
      <c r="O122" s="10"/>
      <c r="P122" s="11"/>
    </row>
    <row r="123" spans="15:16" ht="13" x14ac:dyDescent="0.3">
      <c r="O123" s="10"/>
      <c r="P123" s="11"/>
    </row>
    <row r="124" spans="15:16" ht="13" x14ac:dyDescent="0.3">
      <c r="O124" s="10"/>
      <c r="P124" s="11"/>
    </row>
    <row r="125" spans="15:16" ht="13" x14ac:dyDescent="0.3">
      <c r="O125" s="10"/>
      <c r="P125" s="11"/>
    </row>
    <row r="126" spans="15:16" ht="13" x14ac:dyDescent="0.3">
      <c r="O126" s="10"/>
      <c r="P126" s="11"/>
    </row>
    <row r="127" spans="15:16" ht="13" x14ac:dyDescent="0.3">
      <c r="O127" s="10"/>
      <c r="P127" s="11"/>
    </row>
    <row r="128" spans="15:16" ht="13" x14ac:dyDescent="0.3">
      <c r="O128" s="10"/>
      <c r="P128" s="11"/>
    </row>
    <row r="129" spans="15:16" ht="13" x14ac:dyDescent="0.3">
      <c r="O129" s="10"/>
      <c r="P129" s="11"/>
    </row>
    <row r="130" spans="15:16" ht="13" x14ac:dyDescent="0.3">
      <c r="O130" s="10"/>
      <c r="P130" s="11"/>
    </row>
    <row r="131" spans="15:16" ht="13" x14ac:dyDescent="0.3">
      <c r="O131" s="10"/>
      <c r="P131" s="11"/>
    </row>
    <row r="132" spans="15:16" ht="13" x14ac:dyDescent="0.3">
      <c r="O132" s="10"/>
      <c r="P132" s="11"/>
    </row>
    <row r="133" spans="15:16" ht="13" x14ac:dyDescent="0.3">
      <c r="O133" s="10"/>
      <c r="P133" s="11"/>
    </row>
    <row r="134" spans="15:16" ht="13" x14ac:dyDescent="0.3">
      <c r="O134" s="10"/>
      <c r="P134" s="11"/>
    </row>
    <row r="135" spans="15:16" ht="13" x14ac:dyDescent="0.3">
      <c r="O135" s="10"/>
      <c r="P135" s="11"/>
    </row>
    <row r="136" spans="15:16" ht="13" x14ac:dyDescent="0.3">
      <c r="O136" s="10"/>
      <c r="P136" s="11"/>
    </row>
    <row r="137" spans="15:16" ht="13" x14ac:dyDescent="0.3">
      <c r="O137" s="10"/>
      <c r="P137" s="11"/>
    </row>
    <row r="138" spans="15:16" ht="13" x14ac:dyDescent="0.3">
      <c r="O138" s="10"/>
      <c r="P138" s="11"/>
    </row>
    <row r="139" spans="15:16" ht="13" x14ac:dyDescent="0.3">
      <c r="O139" s="10"/>
      <c r="P139" s="11"/>
    </row>
    <row r="140" spans="15:16" ht="13" x14ac:dyDescent="0.3">
      <c r="O140" s="10"/>
      <c r="P140" s="11"/>
    </row>
    <row r="141" spans="15:16" ht="13" x14ac:dyDescent="0.3">
      <c r="O141" s="10"/>
      <c r="P141" s="11"/>
    </row>
    <row r="142" spans="15:16" ht="13" x14ac:dyDescent="0.3">
      <c r="O142" s="10"/>
      <c r="P142" s="11"/>
    </row>
    <row r="143" spans="15:16" ht="13" x14ac:dyDescent="0.3">
      <c r="O143" s="10"/>
      <c r="P143" s="11"/>
    </row>
    <row r="144" spans="15:16" ht="13" x14ac:dyDescent="0.3">
      <c r="O144" s="10"/>
      <c r="P144" s="11"/>
    </row>
    <row r="145" spans="15:16" ht="13" x14ac:dyDescent="0.3">
      <c r="O145" s="10"/>
      <c r="P145" s="11"/>
    </row>
    <row r="146" spans="15:16" ht="13" x14ac:dyDescent="0.3">
      <c r="O146" s="10"/>
      <c r="P146" s="11"/>
    </row>
    <row r="147" spans="15:16" ht="13" x14ac:dyDescent="0.3">
      <c r="O147" s="10"/>
      <c r="P147" s="11"/>
    </row>
    <row r="148" spans="15:16" ht="13" x14ac:dyDescent="0.3">
      <c r="O148" s="10"/>
      <c r="P148" s="11"/>
    </row>
    <row r="149" spans="15:16" ht="13" x14ac:dyDescent="0.3">
      <c r="O149" s="10"/>
      <c r="P149" s="11"/>
    </row>
    <row r="150" spans="15:16" ht="13" x14ac:dyDescent="0.3">
      <c r="O150" s="10"/>
      <c r="P150" s="11"/>
    </row>
    <row r="151" spans="15:16" ht="13" x14ac:dyDescent="0.3">
      <c r="O151" s="10"/>
      <c r="P151" s="11"/>
    </row>
    <row r="152" spans="15:16" ht="13" x14ac:dyDescent="0.3">
      <c r="O152" s="10"/>
      <c r="P152" s="11"/>
    </row>
    <row r="153" spans="15:16" ht="13" x14ac:dyDescent="0.3">
      <c r="O153" s="10"/>
      <c r="P153" s="11"/>
    </row>
    <row r="154" spans="15:16" ht="13" x14ac:dyDescent="0.3">
      <c r="O154" s="10"/>
      <c r="P154" s="11"/>
    </row>
    <row r="155" spans="15:16" ht="13" x14ac:dyDescent="0.3">
      <c r="O155" s="10"/>
      <c r="P155" s="11"/>
    </row>
    <row r="156" spans="15:16" ht="13" x14ac:dyDescent="0.3">
      <c r="O156" s="10"/>
      <c r="P156" s="11"/>
    </row>
    <row r="157" spans="15:16" ht="13" x14ac:dyDescent="0.3">
      <c r="O157" s="10"/>
      <c r="P157" s="11"/>
    </row>
    <row r="158" spans="15:16" ht="13" x14ac:dyDescent="0.3">
      <c r="O158" s="10"/>
      <c r="P158" s="11"/>
    </row>
    <row r="159" spans="15:16" ht="13" x14ac:dyDescent="0.3">
      <c r="O159" s="10"/>
      <c r="P159" s="11"/>
    </row>
    <row r="160" spans="15:16" ht="13" x14ac:dyDescent="0.3">
      <c r="O160" s="10"/>
      <c r="P160" s="11"/>
    </row>
    <row r="161" spans="15:16" ht="13" x14ac:dyDescent="0.3">
      <c r="O161" s="10"/>
      <c r="P161" s="11"/>
    </row>
    <row r="162" spans="15:16" ht="13" x14ac:dyDescent="0.3">
      <c r="O162" s="10"/>
      <c r="P162" s="11"/>
    </row>
    <row r="163" spans="15:16" ht="13" x14ac:dyDescent="0.3">
      <c r="O163" s="10"/>
      <c r="P163" s="11"/>
    </row>
    <row r="164" spans="15:16" ht="13" x14ac:dyDescent="0.3">
      <c r="O164" s="10"/>
      <c r="P164" s="11"/>
    </row>
    <row r="165" spans="15:16" ht="13" x14ac:dyDescent="0.3">
      <c r="O165" s="10"/>
      <c r="P165" s="11"/>
    </row>
    <row r="166" spans="15:16" ht="13" x14ac:dyDescent="0.3">
      <c r="O166" s="10"/>
      <c r="P166" s="11"/>
    </row>
    <row r="167" spans="15:16" ht="13" x14ac:dyDescent="0.3">
      <c r="O167" s="10"/>
      <c r="P167" s="11"/>
    </row>
    <row r="168" spans="15:16" ht="13" x14ac:dyDescent="0.3">
      <c r="O168" s="10"/>
      <c r="P168" s="11"/>
    </row>
    <row r="169" spans="15:16" ht="13" x14ac:dyDescent="0.3">
      <c r="O169" s="10"/>
      <c r="P169" s="11"/>
    </row>
    <row r="170" spans="15:16" ht="13" x14ac:dyDescent="0.3">
      <c r="O170" s="10"/>
      <c r="P170" s="11"/>
    </row>
    <row r="171" spans="15:16" ht="13" x14ac:dyDescent="0.3">
      <c r="O171" s="10"/>
      <c r="P171" s="11"/>
    </row>
    <row r="172" spans="15:16" ht="13" x14ac:dyDescent="0.3">
      <c r="O172" s="10"/>
      <c r="P172" s="11"/>
    </row>
    <row r="173" spans="15:16" ht="13" x14ac:dyDescent="0.3">
      <c r="O173" s="10"/>
      <c r="P173" s="11"/>
    </row>
    <row r="174" spans="15:16" ht="13" x14ac:dyDescent="0.3">
      <c r="O174" s="10"/>
      <c r="P174" s="11"/>
    </row>
    <row r="175" spans="15:16" ht="13" x14ac:dyDescent="0.3">
      <c r="O175" s="10"/>
      <c r="P175" s="11"/>
    </row>
    <row r="176" spans="15:16" ht="13" x14ac:dyDescent="0.3">
      <c r="O176" s="10"/>
      <c r="P176" s="11"/>
    </row>
    <row r="177" spans="15:16" ht="13" x14ac:dyDescent="0.3">
      <c r="O177" s="10"/>
      <c r="P177" s="11"/>
    </row>
    <row r="178" spans="15:16" ht="13" x14ac:dyDescent="0.3">
      <c r="O178" s="10"/>
      <c r="P178" s="11"/>
    </row>
    <row r="179" spans="15:16" ht="13" x14ac:dyDescent="0.3">
      <c r="O179" s="10"/>
      <c r="P179" s="11"/>
    </row>
    <row r="180" spans="15:16" ht="13" x14ac:dyDescent="0.3">
      <c r="O180" s="10"/>
      <c r="P180" s="11"/>
    </row>
    <row r="181" spans="15:16" ht="13" x14ac:dyDescent="0.3">
      <c r="O181" s="10"/>
      <c r="P181" s="11"/>
    </row>
    <row r="182" spans="15:16" ht="13" x14ac:dyDescent="0.3">
      <c r="O182" s="10"/>
      <c r="P182" s="11"/>
    </row>
    <row r="183" spans="15:16" ht="13" x14ac:dyDescent="0.3">
      <c r="O183" s="10"/>
      <c r="P183" s="11"/>
    </row>
    <row r="184" spans="15:16" ht="13" x14ac:dyDescent="0.3">
      <c r="O184" s="10"/>
      <c r="P184" s="11"/>
    </row>
    <row r="185" spans="15:16" ht="13" x14ac:dyDescent="0.3">
      <c r="O185" s="10"/>
      <c r="P185" s="11"/>
    </row>
    <row r="186" spans="15:16" ht="13" x14ac:dyDescent="0.3">
      <c r="O186" s="10"/>
      <c r="P186" s="11"/>
    </row>
    <row r="187" spans="15:16" ht="13" x14ac:dyDescent="0.3">
      <c r="O187" s="10"/>
      <c r="P187" s="11"/>
    </row>
    <row r="188" spans="15:16" ht="13" x14ac:dyDescent="0.3">
      <c r="O188" s="10"/>
      <c r="P188" s="11"/>
    </row>
    <row r="189" spans="15:16" ht="13" x14ac:dyDescent="0.3">
      <c r="O189" s="10"/>
      <c r="P189" s="11"/>
    </row>
    <row r="190" spans="15:16" ht="13" x14ac:dyDescent="0.3">
      <c r="O190" s="10"/>
      <c r="P190" s="11"/>
    </row>
    <row r="191" spans="15:16" ht="13" x14ac:dyDescent="0.3">
      <c r="O191" s="10"/>
      <c r="P191" s="11"/>
    </row>
    <row r="192" spans="15:16" ht="13" x14ac:dyDescent="0.3">
      <c r="O192" s="10"/>
      <c r="P192" s="11"/>
    </row>
    <row r="193" spans="15:16" ht="13" x14ac:dyDescent="0.3">
      <c r="O193" s="10"/>
      <c r="P193" s="11"/>
    </row>
    <row r="194" spans="15:16" ht="13" x14ac:dyDescent="0.3">
      <c r="O194" s="10"/>
      <c r="P194" s="11"/>
    </row>
    <row r="195" spans="15:16" ht="13" x14ac:dyDescent="0.3">
      <c r="O195" s="10"/>
      <c r="P195" s="11"/>
    </row>
    <row r="196" spans="15:16" ht="13" x14ac:dyDescent="0.3">
      <c r="O196" s="10"/>
      <c r="P196" s="11"/>
    </row>
    <row r="197" spans="15:16" ht="13" x14ac:dyDescent="0.3">
      <c r="O197" s="10"/>
      <c r="P197" s="11"/>
    </row>
    <row r="198" spans="15:16" ht="13" x14ac:dyDescent="0.3">
      <c r="O198" s="10"/>
      <c r="P198" s="11"/>
    </row>
    <row r="199" spans="15:16" ht="13" x14ac:dyDescent="0.3">
      <c r="O199" s="10"/>
      <c r="P199" s="11"/>
    </row>
    <row r="200" spans="15:16" ht="13" x14ac:dyDescent="0.3">
      <c r="O200" s="10"/>
      <c r="P200" s="11"/>
    </row>
    <row r="201" spans="15:16" ht="13" x14ac:dyDescent="0.3">
      <c r="O201" s="10"/>
      <c r="P201" s="11"/>
    </row>
    <row r="202" spans="15:16" ht="13" x14ac:dyDescent="0.3">
      <c r="O202" s="10"/>
      <c r="P202" s="11"/>
    </row>
    <row r="203" spans="15:16" ht="13" x14ac:dyDescent="0.3">
      <c r="O203" s="10"/>
      <c r="P203" s="11"/>
    </row>
    <row r="204" spans="15:16" ht="13" x14ac:dyDescent="0.3">
      <c r="O204" s="10"/>
      <c r="P204" s="11"/>
    </row>
    <row r="205" spans="15:16" ht="13" x14ac:dyDescent="0.3">
      <c r="O205" s="10"/>
      <c r="P205" s="11"/>
    </row>
    <row r="206" spans="15:16" ht="13" x14ac:dyDescent="0.3">
      <c r="O206" s="10"/>
      <c r="P206" s="11"/>
    </row>
    <row r="207" spans="15:16" ht="13" x14ac:dyDescent="0.3">
      <c r="O207" s="10"/>
      <c r="P207" s="11"/>
    </row>
    <row r="208" spans="15:16" ht="13" x14ac:dyDescent="0.3">
      <c r="O208" s="10"/>
      <c r="P208" s="11"/>
    </row>
    <row r="209" spans="15:16" ht="13" x14ac:dyDescent="0.3">
      <c r="O209" s="10"/>
      <c r="P209" s="11"/>
    </row>
    <row r="210" spans="15:16" ht="13" x14ac:dyDescent="0.3">
      <c r="O210" s="10"/>
      <c r="P210" s="11"/>
    </row>
    <row r="211" spans="15:16" ht="13" x14ac:dyDescent="0.3">
      <c r="O211" s="10"/>
      <c r="P211" s="11"/>
    </row>
    <row r="212" spans="15:16" ht="13" x14ac:dyDescent="0.3">
      <c r="O212" s="10"/>
      <c r="P212" s="11"/>
    </row>
    <row r="213" spans="15:16" ht="13" x14ac:dyDescent="0.3">
      <c r="O213" s="10"/>
      <c r="P213" s="11"/>
    </row>
    <row r="214" spans="15:16" ht="13" x14ac:dyDescent="0.3">
      <c r="O214" s="10"/>
      <c r="P214" s="11"/>
    </row>
    <row r="215" spans="15:16" ht="13" x14ac:dyDescent="0.3">
      <c r="O215" s="10"/>
      <c r="P215" s="11"/>
    </row>
    <row r="216" spans="15:16" ht="13" x14ac:dyDescent="0.3">
      <c r="O216" s="10"/>
      <c r="P216" s="11"/>
    </row>
    <row r="217" spans="15:16" ht="13" x14ac:dyDescent="0.3">
      <c r="O217" s="10"/>
      <c r="P217" s="11"/>
    </row>
    <row r="218" spans="15:16" ht="13" x14ac:dyDescent="0.3">
      <c r="O218" s="10"/>
      <c r="P218" s="11"/>
    </row>
    <row r="219" spans="15:16" ht="13" x14ac:dyDescent="0.3">
      <c r="O219" s="10"/>
      <c r="P219" s="11"/>
    </row>
    <row r="220" spans="15:16" ht="13" x14ac:dyDescent="0.3">
      <c r="O220" s="10"/>
      <c r="P220" s="11"/>
    </row>
    <row r="221" spans="15:16" ht="13" x14ac:dyDescent="0.3">
      <c r="O221" s="10"/>
      <c r="P221" s="11"/>
    </row>
    <row r="222" spans="15:16" ht="13" x14ac:dyDescent="0.3">
      <c r="O222" s="10"/>
      <c r="P222" s="11"/>
    </row>
    <row r="223" spans="15:16" ht="13" x14ac:dyDescent="0.3">
      <c r="O223" s="10"/>
      <c r="P223" s="11"/>
    </row>
    <row r="224" spans="15:16" ht="13" x14ac:dyDescent="0.3">
      <c r="O224" s="10"/>
      <c r="P224" s="11"/>
    </row>
    <row r="225" spans="15:16" ht="13" x14ac:dyDescent="0.3">
      <c r="O225" s="10"/>
      <c r="P225" s="11"/>
    </row>
    <row r="226" spans="15:16" ht="13" x14ac:dyDescent="0.3">
      <c r="O226" s="10"/>
      <c r="P226" s="11"/>
    </row>
    <row r="227" spans="15:16" ht="13" x14ac:dyDescent="0.3">
      <c r="O227" s="10"/>
      <c r="P227" s="11"/>
    </row>
    <row r="228" spans="15:16" ht="13" x14ac:dyDescent="0.3">
      <c r="O228" s="10"/>
      <c r="P228" s="11"/>
    </row>
    <row r="229" spans="15:16" ht="13" x14ac:dyDescent="0.3">
      <c r="O229" s="10"/>
      <c r="P229" s="11"/>
    </row>
    <row r="230" spans="15:16" ht="13" x14ac:dyDescent="0.3">
      <c r="O230" s="10"/>
      <c r="P230" s="11"/>
    </row>
    <row r="231" spans="15:16" ht="13" x14ac:dyDescent="0.3">
      <c r="O231" s="10"/>
      <c r="P231" s="11"/>
    </row>
    <row r="232" spans="15:16" ht="13" x14ac:dyDescent="0.3">
      <c r="O232" s="10"/>
      <c r="P232" s="11"/>
    </row>
    <row r="233" spans="15:16" ht="13" x14ac:dyDescent="0.3">
      <c r="O233" s="10"/>
      <c r="P233" s="11"/>
    </row>
    <row r="234" spans="15:16" ht="13" x14ac:dyDescent="0.3">
      <c r="O234" s="10"/>
      <c r="P234" s="11"/>
    </row>
    <row r="235" spans="15:16" ht="13" x14ac:dyDescent="0.3">
      <c r="O235" s="10"/>
      <c r="P235" s="11"/>
    </row>
    <row r="236" spans="15:16" ht="13" x14ac:dyDescent="0.3">
      <c r="O236" s="10"/>
      <c r="P236" s="11"/>
    </row>
    <row r="237" spans="15:16" ht="13" x14ac:dyDescent="0.3">
      <c r="O237" s="10"/>
      <c r="P237" s="11"/>
    </row>
    <row r="238" spans="15:16" ht="13" x14ac:dyDescent="0.3">
      <c r="O238" s="10"/>
      <c r="P238" s="11"/>
    </row>
    <row r="239" spans="15:16" ht="13" x14ac:dyDescent="0.3">
      <c r="O239" s="10"/>
      <c r="P239" s="11"/>
    </row>
    <row r="240" spans="15:16" ht="13" x14ac:dyDescent="0.3">
      <c r="O240" s="10"/>
      <c r="P240" s="11"/>
    </row>
    <row r="241" spans="15:16" ht="13" x14ac:dyDescent="0.3">
      <c r="O241" s="10"/>
      <c r="P241" s="11"/>
    </row>
    <row r="242" spans="15:16" ht="13" x14ac:dyDescent="0.3">
      <c r="O242" s="10"/>
      <c r="P242" s="11"/>
    </row>
    <row r="243" spans="15:16" ht="13" x14ac:dyDescent="0.3">
      <c r="O243" s="10"/>
      <c r="P243" s="11"/>
    </row>
    <row r="244" spans="15:16" ht="13" x14ac:dyDescent="0.3">
      <c r="O244" s="10"/>
      <c r="P244" s="11"/>
    </row>
    <row r="245" spans="15:16" ht="13" x14ac:dyDescent="0.3">
      <c r="O245" s="10"/>
      <c r="P245" s="11"/>
    </row>
    <row r="246" spans="15:16" ht="13" x14ac:dyDescent="0.3">
      <c r="O246" s="10"/>
      <c r="P246" s="11"/>
    </row>
    <row r="247" spans="15:16" ht="13" x14ac:dyDescent="0.3">
      <c r="O247" s="10"/>
      <c r="P247" s="11"/>
    </row>
    <row r="248" spans="15:16" ht="13" x14ac:dyDescent="0.3">
      <c r="O248" s="10"/>
      <c r="P248" s="11"/>
    </row>
    <row r="249" spans="15:16" ht="13" x14ac:dyDescent="0.3">
      <c r="O249" s="10"/>
      <c r="P249" s="11"/>
    </row>
    <row r="250" spans="15:16" ht="13" x14ac:dyDescent="0.3">
      <c r="O250" s="10"/>
      <c r="P250" s="11"/>
    </row>
    <row r="251" spans="15:16" ht="13" x14ac:dyDescent="0.3">
      <c r="O251" s="10"/>
      <c r="P251" s="11"/>
    </row>
    <row r="252" spans="15:16" ht="13" x14ac:dyDescent="0.3">
      <c r="O252" s="10"/>
      <c r="P252" s="11"/>
    </row>
    <row r="253" spans="15:16" ht="13" x14ac:dyDescent="0.3">
      <c r="O253" s="10"/>
      <c r="P253" s="11"/>
    </row>
    <row r="254" spans="15:16" ht="13" x14ac:dyDescent="0.3">
      <c r="O254" s="10"/>
      <c r="P254" s="11"/>
    </row>
    <row r="255" spans="15:16" ht="13" x14ac:dyDescent="0.3">
      <c r="O255" s="10"/>
      <c r="P255" s="11"/>
    </row>
    <row r="256" spans="15:16" ht="13" x14ac:dyDescent="0.3">
      <c r="O256" s="10"/>
      <c r="P256" s="11"/>
    </row>
    <row r="257" spans="15:16" ht="13" x14ac:dyDescent="0.3">
      <c r="O257" s="10"/>
      <c r="P257" s="11"/>
    </row>
    <row r="258" spans="15:16" ht="13" x14ac:dyDescent="0.3">
      <c r="O258" s="10"/>
      <c r="P258" s="11"/>
    </row>
    <row r="259" spans="15:16" ht="13" x14ac:dyDescent="0.3">
      <c r="O259" s="10"/>
      <c r="P259" s="11"/>
    </row>
    <row r="260" spans="15:16" ht="13" x14ac:dyDescent="0.3">
      <c r="O260" s="10"/>
      <c r="P260" s="11"/>
    </row>
    <row r="261" spans="15:16" ht="13" x14ac:dyDescent="0.3">
      <c r="O261" s="10"/>
      <c r="P261" s="11"/>
    </row>
    <row r="262" spans="15:16" ht="13" x14ac:dyDescent="0.3">
      <c r="O262" s="10"/>
      <c r="P262" s="11"/>
    </row>
    <row r="263" spans="15:16" ht="13" x14ac:dyDescent="0.3">
      <c r="O263" s="10"/>
      <c r="P263" s="11"/>
    </row>
    <row r="264" spans="15:16" ht="13" x14ac:dyDescent="0.3">
      <c r="O264" s="10"/>
      <c r="P264" s="11"/>
    </row>
    <row r="265" spans="15:16" ht="13" x14ac:dyDescent="0.3">
      <c r="O265" s="10"/>
      <c r="P265" s="11"/>
    </row>
    <row r="266" spans="15:16" ht="13" x14ac:dyDescent="0.3">
      <c r="O266" s="10"/>
      <c r="P266" s="11"/>
    </row>
    <row r="267" spans="15:16" ht="13" x14ac:dyDescent="0.3">
      <c r="O267" s="10"/>
      <c r="P267" s="11"/>
    </row>
    <row r="268" spans="15:16" ht="13" x14ac:dyDescent="0.3">
      <c r="O268" s="10"/>
      <c r="P268" s="11"/>
    </row>
    <row r="269" spans="15:16" ht="13" x14ac:dyDescent="0.3">
      <c r="O269" s="10"/>
      <c r="P269" s="11"/>
    </row>
    <row r="270" spans="15:16" ht="13" x14ac:dyDescent="0.3">
      <c r="O270" s="10"/>
      <c r="P270" s="11"/>
    </row>
    <row r="271" spans="15:16" ht="13" x14ac:dyDescent="0.3">
      <c r="O271" s="10"/>
      <c r="P271" s="11"/>
    </row>
    <row r="272" spans="15:16" ht="13" x14ac:dyDescent="0.3">
      <c r="O272" s="10"/>
      <c r="P272" s="11"/>
    </row>
    <row r="273" spans="15:16" ht="13" x14ac:dyDescent="0.3">
      <c r="O273" s="10"/>
      <c r="P273" s="11"/>
    </row>
    <row r="274" spans="15:16" ht="13" x14ac:dyDescent="0.3">
      <c r="O274" s="10"/>
      <c r="P274" s="11"/>
    </row>
    <row r="275" spans="15:16" ht="13" x14ac:dyDescent="0.3">
      <c r="O275" s="10"/>
      <c r="P275" s="11"/>
    </row>
    <row r="276" spans="15:16" ht="13" x14ac:dyDescent="0.3">
      <c r="O276" s="10"/>
      <c r="P276" s="11"/>
    </row>
    <row r="277" spans="15:16" ht="13" x14ac:dyDescent="0.3">
      <c r="O277" s="10"/>
      <c r="P277" s="11"/>
    </row>
    <row r="278" spans="15:16" ht="13" x14ac:dyDescent="0.3">
      <c r="O278" s="10"/>
      <c r="P278" s="11"/>
    </row>
    <row r="279" spans="15:16" ht="13" x14ac:dyDescent="0.3">
      <c r="O279" s="10"/>
      <c r="P279" s="11"/>
    </row>
    <row r="280" spans="15:16" ht="13" x14ac:dyDescent="0.3">
      <c r="O280" s="10"/>
      <c r="P280" s="11"/>
    </row>
    <row r="281" spans="15:16" ht="13" x14ac:dyDescent="0.3">
      <c r="O281" s="10"/>
      <c r="P281" s="11"/>
    </row>
    <row r="282" spans="15:16" ht="13" x14ac:dyDescent="0.3">
      <c r="O282" s="10"/>
      <c r="P282" s="11"/>
    </row>
    <row r="283" spans="15:16" ht="13" x14ac:dyDescent="0.3">
      <c r="O283" s="10"/>
      <c r="P283" s="11"/>
    </row>
    <row r="284" spans="15:16" ht="13" x14ac:dyDescent="0.3">
      <c r="O284" s="10"/>
      <c r="P284" s="11"/>
    </row>
    <row r="285" spans="15:16" ht="13" x14ac:dyDescent="0.3">
      <c r="O285" s="10"/>
      <c r="P285" s="11"/>
    </row>
    <row r="286" spans="15:16" ht="13" x14ac:dyDescent="0.3">
      <c r="O286" s="10"/>
      <c r="P286" s="11"/>
    </row>
    <row r="287" spans="15:16" ht="13" x14ac:dyDescent="0.3">
      <c r="O287" s="10"/>
      <c r="P287" s="11"/>
    </row>
    <row r="288" spans="15:16" ht="13" x14ac:dyDescent="0.3">
      <c r="O288" s="10"/>
      <c r="P288" s="11"/>
    </row>
    <row r="289" spans="15:16" ht="13" x14ac:dyDescent="0.3">
      <c r="O289" s="10"/>
      <c r="P289" s="11"/>
    </row>
    <row r="290" spans="15:16" ht="13" x14ac:dyDescent="0.3">
      <c r="O290" s="10"/>
      <c r="P290" s="11"/>
    </row>
    <row r="291" spans="15:16" ht="13" x14ac:dyDescent="0.3">
      <c r="O291" s="10"/>
      <c r="P291" s="11"/>
    </row>
    <row r="292" spans="15:16" ht="13" x14ac:dyDescent="0.3">
      <c r="O292" s="10"/>
      <c r="P292" s="11"/>
    </row>
    <row r="293" spans="15:16" ht="13" x14ac:dyDescent="0.3">
      <c r="O293" s="10"/>
      <c r="P293" s="11"/>
    </row>
    <row r="294" spans="15:16" ht="13" x14ac:dyDescent="0.3">
      <c r="O294" s="10"/>
      <c r="P294" s="11"/>
    </row>
    <row r="295" spans="15:16" ht="13" x14ac:dyDescent="0.3">
      <c r="O295" s="10"/>
      <c r="P295" s="11"/>
    </row>
    <row r="296" spans="15:16" ht="13" x14ac:dyDescent="0.3">
      <c r="O296" s="10"/>
      <c r="P296" s="11"/>
    </row>
    <row r="297" spans="15:16" ht="13" x14ac:dyDescent="0.3">
      <c r="O297" s="10"/>
      <c r="P297" s="11"/>
    </row>
    <row r="298" spans="15:16" ht="13" x14ac:dyDescent="0.3">
      <c r="O298" s="10"/>
      <c r="P298" s="11"/>
    </row>
    <row r="299" spans="15:16" ht="13" x14ac:dyDescent="0.3">
      <c r="O299" s="10"/>
      <c r="P299" s="11"/>
    </row>
    <row r="300" spans="15:16" ht="13" x14ac:dyDescent="0.3">
      <c r="O300" s="10"/>
      <c r="P300" s="11"/>
    </row>
    <row r="301" spans="15:16" ht="13" x14ac:dyDescent="0.3">
      <c r="O301" s="10"/>
      <c r="P301" s="11"/>
    </row>
    <row r="302" spans="15:16" ht="13" x14ac:dyDescent="0.3">
      <c r="O302" s="10"/>
      <c r="P302" s="11"/>
    </row>
    <row r="303" spans="15:16" ht="13" x14ac:dyDescent="0.3">
      <c r="O303" s="10"/>
      <c r="P303" s="11"/>
    </row>
    <row r="304" spans="15:16" ht="13" x14ac:dyDescent="0.3">
      <c r="O304" s="10"/>
      <c r="P304" s="11"/>
    </row>
    <row r="305" spans="15:16" ht="13" x14ac:dyDescent="0.3">
      <c r="O305" s="10"/>
      <c r="P305" s="11"/>
    </row>
    <row r="306" spans="15:16" ht="13" x14ac:dyDescent="0.3">
      <c r="O306" s="10"/>
      <c r="P306" s="11"/>
    </row>
    <row r="307" spans="15:16" ht="13" x14ac:dyDescent="0.3">
      <c r="O307" s="10"/>
      <c r="P307" s="11"/>
    </row>
    <row r="308" spans="15:16" ht="13" x14ac:dyDescent="0.3">
      <c r="O308" s="10"/>
      <c r="P308" s="11"/>
    </row>
    <row r="309" spans="15:16" ht="13" x14ac:dyDescent="0.3">
      <c r="O309" s="10"/>
      <c r="P309" s="11"/>
    </row>
    <row r="310" spans="15:16" ht="13" x14ac:dyDescent="0.3">
      <c r="O310" s="10"/>
      <c r="P310" s="11"/>
    </row>
    <row r="311" spans="15:16" ht="13" x14ac:dyDescent="0.3">
      <c r="O311" s="10"/>
      <c r="P311" s="11"/>
    </row>
    <row r="312" spans="15:16" ht="13" x14ac:dyDescent="0.3">
      <c r="O312" s="10"/>
      <c r="P312" s="11"/>
    </row>
    <row r="313" spans="15:16" ht="13" x14ac:dyDescent="0.3">
      <c r="O313" s="10"/>
      <c r="P313" s="11"/>
    </row>
    <row r="314" spans="15:16" ht="13" x14ac:dyDescent="0.3">
      <c r="O314" s="10"/>
      <c r="P314" s="11"/>
    </row>
    <row r="315" spans="15:16" ht="13" x14ac:dyDescent="0.3">
      <c r="O315" s="10"/>
      <c r="P315" s="11"/>
    </row>
    <row r="316" spans="15:16" ht="13" x14ac:dyDescent="0.3">
      <c r="O316" s="10"/>
      <c r="P316" s="11"/>
    </row>
    <row r="317" spans="15:16" ht="13" x14ac:dyDescent="0.3">
      <c r="O317" s="10"/>
      <c r="P317" s="11"/>
    </row>
    <row r="318" spans="15:16" ht="13" x14ac:dyDescent="0.3">
      <c r="O318" s="10"/>
      <c r="P318" s="11"/>
    </row>
    <row r="319" spans="15:16" ht="13" x14ac:dyDescent="0.3">
      <c r="O319" s="10"/>
      <c r="P319" s="11"/>
    </row>
    <row r="320" spans="15:16" ht="13" x14ac:dyDescent="0.3">
      <c r="O320" s="10"/>
      <c r="P320" s="11"/>
    </row>
    <row r="321" spans="15:16" ht="13" x14ac:dyDescent="0.3">
      <c r="O321" s="10"/>
      <c r="P321" s="11"/>
    </row>
    <row r="322" spans="15:16" ht="13" x14ac:dyDescent="0.3">
      <c r="O322" s="10"/>
      <c r="P322" s="11"/>
    </row>
    <row r="323" spans="15:16" ht="13" x14ac:dyDescent="0.3">
      <c r="O323" s="10"/>
      <c r="P323" s="11"/>
    </row>
    <row r="324" spans="15:16" ht="13" x14ac:dyDescent="0.3">
      <c r="O324" s="10"/>
      <c r="P324" s="11"/>
    </row>
    <row r="325" spans="15:16" ht="13" x14ac:dyDescent="0.3">
      <c r="O325" s="10"/>
      <c r="P325" s="11"/>
    </row>
    <row r="326" spans="15:16" ht="13" x14ac:dyDescent="0.3">
      <c r="O326" s="10"/>
      <c r="P326" s="11"/>
    </row>
    <row r="327" spans="15:16" ht="13" x14ac:dyDescent="0.3">
      <c r="O327" s="10"/>
      <c r="P327" s="11"/>
    </row>
    <row r="328" spans="15:16" ht="13" x14ac:dyDescent="0.3">
      <c r="O328" s="10"/>
      <c r="P328" s="11"/>
    </row>
    <row r="329" spans="15:16" ht="13" x14ac:dyDescent="0.3">
      <c r="O329" s="10"/>
      <c r="P329" s="11"/>
    </row>
    <row r="330" spans="15:16" ht="13" x14ac:dyDescent="0.3">
      <c r="O330" s="10"/>
      <c r="P330" s="11"/>
    </row>
    <row r="331" spans="15:16" ht="13" x14ac:dyDescent="0.3">
      <c r="O331" s="10"/>
      <c r="P331" s="11"/>
    </row>
    <row r="332" spans="15:16" ht="13" x14ac:dyDescent="0.3">
      <c r="O332" s="10"/>
      <c r="P332" s="11"/>
    </row>
    <row r="333" spans="15:16" ht="13" x14ac:dyDescent="0.3">
      <c r="O333" s="10"/>
      <c r="P333" s="11"/>
    </row>
    <row r="334" spans="15:16" ht="13" x14ac:dyDescent="0.3">
      <c r="O334" s="10"/>
      <c r="P334" s="11"/>
    </row>
    <row r="335" spans="15:16" ht="13" x14ac:dyDescent="0.3">
      <c r="O335" s="10"/>
      <c r="P335" s="11"/>
    </row>
    <row r="336" spans="15:16" ht="13" x14ac:dyDescent="0.3">
      <c r="O336" s="10"/>
      <c r="P336" s="11"/>
    </row>
    <row r="337" spans="15:16" ht="13" x14ac:dyDescent="0.3">
      <c r="O337" s="10"/>
      <c r="P337" s="11"/>
    </row>
    <row r="338" spans="15:16" ht="13" x14ac:dyDescent="0.3">
      <c r="O338" s="10"/>
      <c r="P338" s="11"/>
    </row>
    <row r="339" spans="15:16" ht="13" x14ac:dyDescent="0.3">
      <c r="O339" s="10"/>
      <c r="P339" s="11"/>
    </row>
    <row r="340" spans="15:16" ht="13" x14ac:dyDescent="0.3">
      <c r="O340" s="10"/>
      <c r="P340" s="11"/>
    </row>
    <row r="341" spans="15:16" ht="13" x14ac:dyDescent="0.3">
      <c r="O341" s="10"/>
      <c r="P341" s="11"/>
    </row>
    <row r="342" spans="15:16" ht="13" x14ac:dyDescent="0.3">
      <c r="O342" s="10"/>
      <c r="P342" s="11"/>
    </row>
    <row r="343" spans="15:16" ht="13" x14ac:dyDescent="0.3">
      <c r="O343" s="10"/>
      <c r="P343" s="11"/>
    </row>
    <row r="344" spans="15:16" ht="13" x14ac:dyDescent="0.3">
      <c r="O344" s="10"/>
      <c r="P344" s="11"/>
    </row>
    <row r="345" spans="15:16" ht="13" x14ac:dyDescent="0.3">
      <c r="O345" s="10"/>
      <c r="P345" s="11"/>
    </row>
    <row r="346" spans="15:16" ht="13" x14ac:dyDescent="0.3">
      <c r="O346" s="10"/>
      <c r="P346" s="11"/>
    </row>
    <row r="347" spans="15:16" ht="13" x14ac:dyDescent="0.3">
      <c r="O347" s="10"/>
      <c r="P347" s="11"/>
    </row>
    <row r="348" spans="15:16" ht="13" x14ac:dyDescent="0.3">
      <c r="O348" s="10"/>
      <c r="P348" s="11"/>
    </row>
    <row r="349" spans="15:16" ht="13" x14ac:dyDescent="0.3">
      <c r="O349" s="10"/>
      <c r="P349" s="11"/>
    </row>
    <row r="350" spans="15:16" ht="13" x14ac:dyDescent="0.3">
      <c r="O350" s="10"/>
      <c r="P350" s="11"/>
    </row>
    <row r="351" spans="15:16" ht="13" x14ac:dyDescent="0.3">
      <c r="O351" s="10"/>
      <c r="P351" s="11"/>
    </row>
    <row r="352" spans="15:16" ht="13" x14ac:dyDescent="0.3">
      <c r="O352" s="10"/>
      <c r="P352" s="11"/>
    </row>
    <row r="353" spans="15:16" ht="13" x14ac:dyDescent="0.3">
      <c r="O353" s="10"/>
      <c r="P353" s="11"/>
    </row>
    <row r="354" spans="15:16" ht="13" x14ac:dyDescent="0.3">
      <c r="O354" s="10"/>
      <c r="P354" s="11"/>
    </row>
    <row r="355" spans="15:16" ht="13" x14ac:dyDescent="0.3">
      <c r="O355" s="10"/>
      <c r="P355" s="11"/>
    </row>
    <row r="356" spans="15:16" ht="13" x14ac:dyDescent="0.3">
      <c r="O356" s="10"/>
      <c r="P356" s="11"/>
    </row>
    <row r="357" spans="15:16" ht="13" x14ac:dyDescent="0.3">
      <c r="O357" s="10"/>
      <c r="P357" s="11"/>
    </row>
    <row r="358" spans="15:16" ht="13" x14ac:dyDescent="0.3">
      <c r="O358" s="10"/>
      <c r="P358" s="11"/>
    </row>
    <row r="359" spans="15:16" ht="13" x14ac:dyDescent="0.3">
      <c r="O359" s="10"/>
      <c r="P359" s="11"/>
    </row>
    <row r="360" spans="15:16" ht="13" x14ac:dyDescent="0.3">
      <c r="O360" s="10"/>
      <c r="P360" s="11"/>
    </row>
    <row r="361" spans="15:16" ht="13" x14ac:dyDescent="0.3">
      <c r="O361" s="10"/>
      <c r="P361" s="11"/>
    </row>
    <row r="362" spans="15:16" ht="13" x14ac:dyDescent="0.3">
      <c r="O362" s="10"/>
      <c r="P362" s="11"/>
    </row>
    <row r="363" spans="15:16" ht="13" x14ac:dyDescent="0.3">
      <c r="O363" s="10"/>
      <c r="P363" s="11"/>
    </row>
    <row r="364" spans="15:16" ht="13" x14ac:dyDescent="0.3">
      <c r="O364" s="10"/>
      <c r="P364" s="11"/>
    </row>
    <row r="365" spans="15:16" ht="13" x14ac:dyDescent="0.3">
      <c r="O365" s="10"/>
      <c r="P365" s="11"/>
    </row>
    <row r="366" spans="15:16" ht="13" x14ac:dyDescent="0.3">
      <c r="O366" s="10"/>
      <c r="P366" s="11"/>
    </row>
    <row r="367" spans="15:16" ht="13" x14ac:dyDescent="0.3">
      <c r="O367" s="10"/>
      <c r="P367" s="11"/>
    </row>
    <row r="368" spans="15:16" ht="13" x14ac:dyDescent="0.3">
      <c r="O368" s="10"/>
      <c r="P368" s="11"/>
    </row>
    <row r="369" spans="15:16" ht="13" x14ac:dyDescent="0.3">
      <c r="O369" s="10"/>
      <c r="P369" s="11"/>
    </row>
    <row r="370" spans="15:16" ht="13" x14ac:dyDescent="0.3">
      <c r="O370" s="10"/>
      <c r="P370" s="11"/>
    </row>
    <row r="371" spans="15:16" ht="13" x14ac:dyDescent="0.3">
      <c r="O371" s="10"/>
      <c r="P371" s="11"/>
    </row>
    <row r="372" spans="15:16" ht="13" x14ac:dyDescent="0.3">
      <c r="O372" s="10"/>
      <c r="P372" s="11"/>
    </row>
    <row r="373" spans="15:16" ht="13" x14ac:dyDescent="0.3">
      <c r="O373" s="10"/>
      <c r="P373" s="11"/>
    </row>
    <row r="374" spans="15:16" ht="13" x14ac:dyDescent="0.3">
      <c r="O374" s="10"/>
      <c r="P374" s="11"/>
    </row>
    <row r="375" spans="15:16" ht="13" x14ac:dyDescent="0.3">
      <c r="O375" s="10"/>
      <c r="P375" s="11"/>
    </row>
    <row r="376" spans="15:16" ht="13" x14ac:dyDescent="0.3">
      <c r="O376" s="10"/>
      <c r="P376" s="11"/>
    </row>
    <row r="377" spans="15:16" ht="13" x14ac:dyDescent="0.3">
      <c r="O377" s="10"/>
      <c r="P377" s="11"/>
    </row>
    <row r="378" spans="15:16" ht="13" x14ac:dyDescent="0.3">
      <c r="O378" s="10"/>
      <c r="P378" s="11"/>
    </row>
    <row r="379" spans="15:16" ht="13" x14ac:dyDescent="0.3">
      <c r="O379" s="10"/>
      <c r="P379" s="11"/>
    </row>
    <row r="380" spans="15:16" ht="13" x14ac:dyDescent="0.3">
      <c r="O380" s="10"/>
      <c r="P380" s="11"/>
    </row>
    <row r="381" spans="15:16" ht="13" x14ac:dyDescent="0.3">
      <c r="O381" s="10"/>
      <c r="P381" s="11"/>
    </row>
    <row r="382" spans="15:16" ht="13" x14ac:dyDescent="0.3">
      <c r="O382" s="10"/>
      <c r="P382" s="11"/>
    </row>
    <row r="383" spans="15:16" ht="13" x14ac:dyDescent="0.3">
      <c r="O383" s="10"/>
      <c r="P383" s="11"/>
    </row>
    <row r="384" spans="15:16" ht="13" x14ac:dyDescent="0.3">
      <c r="O384" s="10"/>
      <c r="P384" s="11"/>
    </row>
    <row r="385" spans="15:16" ht="13" x14ac:dyDescent="0.3">
      <c r="O385" s="10"/>
      <c r="P385" s="11"/>
    </row>
    <row r="386" spans="15:16" ht="13" x14ac:dyDescent="0.3">
      <c r="O386" s="10"/>
      <c r="P386" s="11"/>
    </row>
    <row r="387" spans="15:16" ht="13" x14ac:dyDescent="0.3">
      <c r="O387" s="10"/>
      <c r="P387" s="11"/>
    </row>
    <row r="388" spans="15:16" ht="13" x14ac:dyDescent="0.3">
      <c r="O388" s="10"/>
      <c r="P388" s="11"/>
    </row>
    <row r="389" spans="15:16" ht="13" x14ac:dyDescent="0.3">
      <c r="O389" s="10"/>
      <c r="P389" s="11"/>
    </row>
    <row r="390" spans="15:16" ht="13" x14ac:dyDescent="0.3">
      <c r="O390" s="10"/>
      <c r="P390" s="11"/>
    </row>
    <row r="391" spans="15:16" ht="13" x14ac:dyDescent="0.3">
      <c r="O391" s="10"/>
      <c r="P391" s="11"/>
    </row>
    <row r="392" spans="15:16" ht="13" x14ac:dyDescent="0.3">
      <c r="O392" s="10"/>
      <c r="P392" s="11"/>
    </row>
    <row r="393" spans="15:16" ht="13" x14ac:dyDescent="0.3">
      <c r="O393" s="10"/>
      <c r="P393" s="11"/>
    </row>
    <row r="394" spans="15:16" ht="13" x14ac:dyDescent="0.3">
      <c r="O394" s="10"/>
      <c r="P394" s="11"/>
    </row>
    <row r="395" spans="15:16" ht="13" x14ac:dyDescent="0.3">
      <c r="O395" s="10"/>
      <c r="P395" s="11"/>
    </row>
    <row r="396" spans="15:16" ht="13" x14ac:dyDescent="0.3">
      <c r="O396" s="10"/>
      <c r="P396" s="11"/>
    </row>
    <row r="397" spans="15:16" ht="13" x14ac:dyDescent="0.3">
      <c r="O397" s="10"/>
      <c r="P397" s="11"/>
    </row>
    <row r="398" spans="15:16" ht="13" x14ac:dyDescent="0.3">
      <c r="O398" s="10"/>
      <c r="P398" s="11"/>
    </row>
    <row r="399" spans="15:16" ht="13" x14ac:dyDescent="0.3">
      <c r="O399" s="10"/>
      <c r="P399" s="11"/>
    </row>
    <row r="400" spans="15:16" ht="13" x14ac:dyDescent="0.3">
      <c r="O400" s="10"/>
      <c r="P400" s="11"/>
    </row>
    <row r="401" spans="15:16" ht="13" x14ac:dyDescent="0.3">
      <c r="O401" s="10"/>
      <c r="P401" s="11"/>
    </row>
    <row r="402" spans="15:16" ht="13" x14ac:dyDescent="0.3">
      <c r="O402" s="10"/>
      <c r="P402" s="11"/>
    </row>
    <row r="403" spans="15:16" ht="13" x14ac:dyDescent="0.3">
      <c r="O403" s="10"/>
      <c r="P403" s="11"/>
    </row>
    <row r="404" spans="15:16" ht="13" x14ac:dyDescent="0.3">
      <c r="O404" s="10"/>
      <c r="P404" s="11"/>
    </row>
    <row r="405" spans="15:16" ht="13" x14ac:dyDescent="0.3">
      <c r="O405" s="10"/>
      <c r="P405" s="11"/>
    </row>
    <row r="406" spans="15:16" ht="13" x14ac:dyDescent="0.3">
      <c r="O406" s="10"/>
      <c r="P406" s="11"/>
    </row>
    <row r="407" spans="15:16" ht="13" x14ac:dyDescent="0.3">
      <c r="O407" s="10"/>
      <c r="P407" s="11"/>
    </row>
    <row r="408" spans="15:16" ht="13" x14ac:dyDescent="0.3">
      <c r="O408" s="10"/>
      <c r="P408" s="11"/>
    </row>
    <row r="409" spans="15:16" ht="13" x14ac:dyDescent="0.3">
      <c r="O409" s="10"/>
      <c r="P409" s="11"/>
    </row>
    <row r="410" spans="15:16" ht="13" x14ac:dyDescent="0.3">
      <c r="O410" s="10"/>
      <c r="P410" s="11"/>
    </row>
    <row r="411" spans="15:16" ht="13" x14ac:dyDescent="0.3">
      <c r="O411" s="10"/>
      <c r="P411" s="11"/>
    </row>
    <row r="412" spans="15:16" ht="13" x14ac:dyDescent="0.3">
      <c r="O412" s="10"/>
      <c r="P412" s="11"/>
    </row>
    <row r="413" spans="15:16" ht="13" x14ac:dyDescent="0.3">
      <c r="O413" s="10"/>
      <c r="P413" s="11"/>
    </row>
    <row r="414" spans="15:16" ht="13" x14ac:dyDescent="0.3">
      <c r="O414" s="10"/>
      <c r="P414" s="11"/>
    </row>
    <row r="415" spans="15:16" ht="13" x14ac:dyDescent="0.3">
      <c r="O415" s="10"/>
      <c r="P415" s="11"/>
    </row>
    <row r="416" spans="15:16" ht="13" x14ac:dyDescent="0.3">
      <c r="O416" s="10"/>
      <c r="P416" s="11"/>
    </row>
    <row r="417" spans="15:16" ht="13" x14ac:dyDescent="0.3">
      <c r="O417" s="10"/>
      <c r="P417" s="11"/>
    </row>
    <row r="418" spans="15:16" ht="13" x14ac:dyDescent="0.3">
      <c r="O418" s="10"/>
      <c r="P418" s="11"/>
    </row>
    <row r="419" spans="15:16" ht="13" x14ac:dyDescent="0.3">
      <c r="O419" s="10"/>
      <c r="P419" s="11"/>
    </row>
    <row r="420" spans="15:16" ht="13" x14ac:dyDescent="0.3">
      <c r="O420" s="10"/>
      <c r="P420" s="11"/>
    </row>
    <row r="421" spans="15:16" ht="13" x14ac:dyDescent="0.3">
      <c r="O421" s="10"/>
      <c r="P421" s="11"/>
    </row>
    <row r="422" spans="15:16" ht="13" x14ac:dyDescent="0.3">
      <c r="O422" s="10"/>
      <c r="P422" s="11"/>
    </row>
    <row r="423" spans="15:16" ht="13" x14ac:dyDescent="0.3">
      <c r="O423" s="10"/>
      <c r="P423" s="11"/>
    </row>
    <row r="424" spans="15:16" ht="13" x14ac:dyDescent="0.3">
      <c r="O424" s="10"/>
      <c r="P424" s="11"/>
    </row>
    <row r="425" spans="15:16" ht="13" x14ac:dyDescent="0.3">
      <c r="O425" s="10"/>
      <c r="P425" s="11"/>
    </row>
    <row r="426" spans="15:16" ht="13" x14ac:dyDescent="0.3">
      <c r="O426" s="10"/>
      <c r="P426" s="11"/>
    </row>
    <row r="427" spans="15:16" ht="13" x14ac:dyDescent="0.3">
      <c r="O427" s="10"/>
      <c r="P427" s="11"/>
    </row>
    <row r="428" spans="15:16" ht="13" x14ac:dyDescent="0.3">
      <c r="O428" s="10"/>
      <c r="P428" s="11"/>
    </row>
    <row r="429" spans="15:16" ht="13" x14ac:dyDescent="0.3">
      <c r="O429" s="10"/>
      <c r="P429" s="11"/>
    </row>
    <row r="430" spans="15:16" ht="13" x14ac:dyDescent="0.3">
      <c r="O430" s="10"/>
      <c r="P430" s="11"/>
    </row>
    <row r="431" spans="15:16" ht="13" x14ac:dyDescent="0.3">
      <c r="O431" s="10"/>
      <c r="P431" s="11"/>
    </row>
    <row r="432" spans="15:16" ht="13" x14ac:dyDescent="0.3">
      <c r="O432" s="10"/>
      <c r="P432" s="11"/>
    </row>
    <row r="433" spans="15:16" ht="13" x14ac:dyDescent="0.3">
      <c r="O433" s="10"/>
      <c r="P433" s="11"/>
    </row>
    <row r="434" spans="15:16" ht="13" x14ac:dyDescent="0.3">
      <c r="O434" s="10"/>
      <c r="P434" s="11"/>
    </row>
    <row r="435" spans="15:16" ht="13" x14ac:dyDescent="0.3">
      <c r="O435" s="10"/>
      <c r="P435" s="11"/>
    </row>
    <row r="436" spans="15:16" ht="13" x14ac:dyDescent="0.3">
      <c r="O436" s="10"/>
      <c r="P436" s="11"/>
    </row>
    <row r="437" spans="15:16" ht="13" x14ac:dyDescent="0.3">
      <c r="O437" s="10"/>
      <c r="P437" s="11"/>
    </row>
    <row r="438" spans="15:16" ht="13" x14ac:dyDescent="0.3">
      <c r="O438" s="10"/>
      <c r="P438" s="11"/>
    </row>
    <row r="439" spans="15:16" ht="13" x14ac:dyDescent="0.3">
      <c r="O439" s="10"/>
      <c r="P439" s="11"/>
    </row>
    <row r="440" spans="15:16" ht="13" x14ac:dyDescent="0.3">
      <c r="O440" s="10"/>
      <c r="P440" s="11"/>
    </row>
    <row r="441" spans="15:16" ht="13" x14ac:dyDescent="0.3">
      <c r="O441" s="10"/>
      <c r="P441" s="11"/>
    </row>
    <row r="442" spans="15:16" ht="13" x14ac:dyDescent="0.3">
      <c r="O442" s="10"/>
      <c r="P442" s="11"/>
    </row>
    <row r="443" spans="15:16" ht="13" x14ac:dyDescent="0.3">
      <c r="O443" s="10"/>
      <c r="P443" s="11"/>
    </row>
    <row r="444" spans="15:16" ht="13" x14ac:dyDescent="0.3">
      <c r="O444" s="10"/>
      <c r="P444" s="11"/>
    </row>
    <row r="445" spans="15:16" ht="13" x14ac:dyDescent="0.3">
      <c r="O445" s="10"/>
      <c r="P445" s="11"/>
    </row>
    <row r="446" spans="15:16" ht="13" x14ac:dyDescent="0.3">
      <c r="O446" s="10"/>
      <c r="P446" s="11"/>
    </row>
    <row r="447" spans="15:16" ht="13" x14ac:dyDescent="0.3">
      <c r="O447" s="10"/>
      <c r="P447" s="11"/>
    </row>
    <row r="448" spans="15:16" ht="13" x14ac:dyDescent="0.3">
      <c r="O448" s="10"/>
      <c r="P448" s="11"/>
    </row>
    <row r="449" spans="15:16" ht="13" x14ac:dyDescent="0.3">
      <c r="O449" s="10"/>
      <c r="P449" s="11"/>
    </row>
    <row r="450" spans="15:16" ht="13" x14ac:dyDescent="0.3">
      <c r="O450" s="10"/>
      <c r="P450" s="11"/>
    </row>
    <row r="451" spans="15:16" ht="13" x14ac:dyDescent="0.3">
      <c r="O451" s="10"/>
      <c r="P451" s="11"/>
    </row>
    <row r="452" spans="15:16" ht="13" x14ac:dyDescent="0.3">
      <c r="O452" s="10"/>
      <c r="P452" s="11"/>
    </row>
    <row r="453" spans="15:16" ht="13" x14ac:dyDescent="0.3">
      <c r="O453" s="10"/>
      <c r="P453" s="11"/>
    </row>
    <row r="454" spans="15:16" ht="13" x14ac:dyDescent="0.3">
      <c r="O454" s="10"/>
      <c r="P454" s="11"/>
    </row>
    <row r="455" spans="15:16" ht="13" x14ac:dyDescent="0.3">
      <c r="O455" s="10"/>
      <c r="P455" s="11"/>
    </row>
    <row r="456" spans="15:16" ht="13" x14ac:dyDescent="0.3">
      <c r="O456" s="10"/>
      <c r="P456" s="11"/>
    </row>
    <row r="457" spans="15:16" ht="13" x14ac:dyDescent="0.3">
      <c r="O457" s="10"/>
      <c r="P457" s="11"/>
    </row>
    <row r="458" spans="15:16" ht="13" x14ac:dyDescent="0.3">
      <c r="O458" s="10"/>
      <c r="P458" s="11"/>
    </row>
    <row r="459" spans="15:16" ht="13" x14ac:dyDescent="0.3">
      <c r="O459" s="10"/>
      <c r="P459" s="11"/>
    </row>
    <row r="460" spans="15:16" ht="13" x14ac:dyDescent="0.3">
      <c r="O460" s="10"/>
      <c r="P460" s="11"/>
    </row>
    <row r="461" spans="15:16" ht="13" x14ac:dyDescent="0.3">
      <c r="O461" s="10"/>
      <c r="P461" s="11"/>
    </row>
    <row r="462" spans="15:16" ht="13" x14ac:dyDescent="0.3">
      <c r="O462" s="10"/>
      <c r="P462" s="11"/>
    </row>
    <row r="463" spans="15:16" ht="13" x14ac:dyDescent="0.3">
      <c r="O463" s="10"/>
      <c r="P463" s="11"/>
    </row>
    <row r="464" spans="15:16" ht="13" x14ac:dyDescent="0.3">
      <c r="O464" s="10"/>
      <c r="P464" s="11"/>
    </row>
    <row r="465" spans="15:16" ht="13" x14ac:dyDescent="0.3">
      <c r="O465" s="10"/>
      <c r="P465" s="11"/>
    </row>
    <row r="466" spans="15:16" ht="13" x14ac:dyDescent="0.3">
      <c r="O466" s="10"/>
      <c r="P466" s="11"/>
    </row>
    <row r="467" spans="15:16" ht="13" x14ac:dyDescent="0.3">
      <c r="O467" s="10"/>
      <c r="P467" s="11"/>
    </row>
    <row r="468" spans="15:16" ht="13" x14ac:dyDescent="0.3">
      <c r="O468" s="10"/>
      <c r="P468" s="11"/>
    </row>
    <row r="469" spans="15:16" ht="13" x14ac:dyDescent="0.3">
      <c r="O469" s="10"/>
      <c r="P469" s="11"/>
    </row>
    <row r="470" spans="15:16" ht="13" x14ac:dyDescent="0.3">
      <c r="O470" s="10"/>
      <c r="P470" s="11"/>
    </row>
    <row r="471" spans="15:16" ht="13" x14ac:dyDescent="0.3">
      <c r="O471" s="10"/>
      <c r="P471" s="11"/>
    </row>
    <row r="472" spans="15:16" ht="13" x14ac:dyDescent="0.3">
      <c r="O472" s="10"/>
      <c r="P472" s="11"/>
    </row>
    <row r="473" spans="15:16" ht="13" x14ac:dyDescent="0.3">
      <c r="O473" s="10"/>
      <c r="P473" s="11"/>
    </row>
    <row r="474" spans="15:16" ht="13" x14ac:dyDescent="0.3">
      <c r="O474" s="10"/>
      <c r="P474" s="11"/>
    </row>
    <row r="475" spans="15:16" ht="13" x14ac:dyDescent="0.3">
      <c r="O475" s="10"/>
      <c r="P475" s="11"/>
    </row>
    <row r="476" spans="15:16" ht="13" x14ac:dyDescent="0.3">
      <c r="O476" s="10"/>
      <c r="P476" s="11"/>
    </row>
    <row r="477" spans="15:16" ht="13" x14ac:dyDescent="0.3">
      <c r="O477" s="10"/>
      <c r="P477" s="11"/>
    </row>
    <row r="478" spans="15:16" ht="13" x14ac:dyDescent="0.3">
      <c r="O478" s="10"/>
      <c r="P478" s="11"/>
    </row>
    <row r="479" spans="15:16" ht="13" x14ac:dyDescent="0.3">
      <c r="O479" s="10"/>
      <c r="P479" s="11"/>
    </row>
    <row r="480" spans="15:16" ht="13" x14ac:dyDescent="0.3">
      <c r="O480" s="10"/>
      <c r="P480" s="11"/>
    </row>
    <row r="481" spans="15:16" ht="13" x14ac:dyDescent="0.3">
      <c r="O481" s="10"/>
      <c r="P481" s="11"/>
    </row>
    <row r="482" spans="15:16" ht="13" x14ac:dyDescent="0.3">
      <c r="O482" s="10"/>
      <c r="P482" s="11"/>
    </row>
    <row r="483" spans="15:16" ht="13" x14ac:dyDescent="0.3">
      <c r="O483" s="10"/>
      <c r="P483" s="11"/>
    </row>
    <row r="484" spans="15:16" ht="13" x14ac:dyDescent="0.3">
      <c r="O484" s="10"/>
      <c r="P484" s="11"/>
    </row>
    <row r="485" spans="15:16" ht="13" x14ac:dyDescent="0.3">
      <c r="O485" s="10"/>
      <c r="P485" s="11"/>
    </row>
    <row r="486" spans="15:16" ht="13" x14ac:dyDescent="0.3">
      <c r="O486" s="10"/>
      <c r="P486" s="11"/>
    </row>
    <row r="487" spans="15:16" ht="13" x14ac:dyDescent="0.3">
      <c r="O487" s="10"/>
      <c r="P487" s="11"/>
    </row>
    <row r="488" spans="15:16" ht="13" x14ac:dyDescent="0.3">
      <c r="O488" s="10"/>
      <c r="P488" s="11"/>
    </row>
    <row r="489" spans="15:16" ht="13" x14ac:dyDescent="0.3">
      <c r="O489" s="10"/>
      <c r="P489" s="11"/>
    </row>
    <row r="490" spans="15:16" ht="13" x14ac:dyDescent="0.3">
      <c r="O490" s="10"/>
      <c r="P490" s="11"/>
    </row>
    <row r="491" spans="15:16" ht="13" x14ac:dyDescent="0.3">
      <c r="O491" s="10"/>
      <c r="P491" s="11"/>
    </row>
    <row r="492" spans="15:16" ht="13" x14ac:dyDescent="0.3">
      <c r="O492" s="10"/>
      <c r="P492" s="11"/>
    </row>
    <row r="493" spans="15:16" ht="13" x14ac:dyDescent="0.3">
      <c r="O493" s="10"/>
      <c r="P493" s="11"/>
    </row>
    <row r="494" spans="15:16" ht="13" x14ac:dyDescent="0.3">
      <c r="O494" s="10"/>
      <c r="P494" s="11"/>
    </row>
    <row r="495" spans="15:16" ht="13" x14ac:dyDescent="0.3">
      <c r="O495" s="10"/>
      <c r="P495" s="11"/>
    </row>
    <row r="496" spans="15:16" ht="13" x14ac:dyDescent="0.3">
      <c r="O496" s="10"/>
      <c r="P496" s="11"/>
    </row>
    <row r="497" spans="15:16" ht="13" x14ac:dyDescent="0.3">
      <c r="O497" s="10"/>
      <c r="P497" s="11"/>
    </row>
    <row r="498" spans="15:16" ht="13" x14ac:dyDescent="0.3">
      <c r="O498" s="10"/>
      <c r="P498" s="11"/>
    </row>
    <row r="499" spans="15:16" ht="13" x14ac:dyDescent="0.3">
      <c r="O499" s="10"/>
      <c r="P499" s="11"/>
    </row>
    <row r="500" spans="15:16" ht="13" x14ac:dyDescent="0.3">
      <c r="O500" s="10"/>
      <c r="P500" s="11"/>
    </row>
    <row r="501" spans="15:16" ht="13" x14ac:dyDescent="0.3">
      <c r="O501" s="10"/>
      <c r="P501" s="11"/>
    </row>
    <row r="502" spans="15:16" ht="13" x14ac:dyDescent="0.3">
      <c r="O502" s="10"/>
      <c r="P502" s="11"/>
    </row>
    <row r="503" spans="15:16" ht="13" x14ac:dyDescent="0.3">
      <c r="O503" s="10"/>
      <c r="P503" s="11"/>
    </row>
    <row r="504" spans="15:16" ht="13" x14ac:dyDescent="0.3">
      <c r="O504" s="10"/>
      <c r="P504" s="11"/>
    </row>
    <row r="505" spans="15:16" ht="13" x14ac:dyDescent="0.3">
      <c r="O505" s="10"/>
      <c r="P505" s="11"/>
    </row>
    <row r="506" spans="15:16" ht="13" x14ac:dyDescent="0.3">
      <c r="O506" s="10"/>
      <c r="P506" s="11"/>
    </row>
    <row r="507" spans="15:16" ht="13" x14ac:dyDescent="0.3">
      <c r="O507" s="10"/>
      <c r="P507" s="11"/>
    </row>
    <row r="508" spans="15:16" ht="13" x14ac:dyDescent="0.3">
      <c r="O508" s="10"/>
      <c r="P508" s="11"/>
    </row>
    <row r="509" spans="15:16" ht="13" x14ac:dyDescent="0.3">
      <c r="O509" s="10"/>
      <c r="P509" s="11"/>
    </row>
    <row r="510" spans="15:16" ht="13" x14ac:dyDescent="0.3">
      <c r="O510" s="10"/>
      <c r="P510" s="11"/>
    </row>
    <row r="511" spans="15:16" ht="13" x14ac:dyDescent="0.3">
      <c r="O511" s="10"/>
      <c r="P511" s="11"/>
    </row>
    <row r="512" spans="15:16" ht="13" x14ac:dyDescent="0.3">
      <c r="O512" s="10"/>
      <c r="P512" s="11"/>
    </row>
    <row r="513" spans="15:16" ht="13" x14ac:dyDescent="0.3">
      <c r="O513" s="10"/>
      <c r="P513" s="11"/>
    </row>
    <row r="514" spans="15:16" ht="13" x14ac:dyDescent="0.3">
      <c r="O514" s="10"/>
      <c r="P514" s="11"/>
    </row>
    <row r="515" spans="15:16" ht="13" x14ac:dyDescent="0.3">
      <c r="O515" s="10"/>
      <c r="P515" s="11"/>
    </row>
    <row r="516" spans="15:16" ht="13" x14ac:dyDescent="0.3">
      <c r="O516" s="10"/>
      <c r="P516" s="11"/>
    </row>
    <row r="517" spans="15:16" ht="13" x14ac:dyDescent="0.3">
      <c r="O517" s="10"/>
      <c r="P517" s="11"/>
    </row>
    <row r="518" spans="15:16" ht="13" x14ac:dyDescent="0.3">
      <c r="O518" s="10"/>
      <c r="P518" s="11"/>
    </row>
    <row r="519" spans="15:16" ht="13" x14ac:dyDescent="0.3">
      <c r="O519" s="10"/>
      <c r="P519" s="11"/>
    </row>
    <row r="520" spans="15:16" ht="13" x14ac:dyDescent="0.3">
      <c r="O520" s="10"/>
      <c r="P520" s="11"/>
    </row>
    <row r="521" spans="15:16" ht="13" x14ac:dyDescent="0.3">
      <c r="O521" s="10"/>
      <c r="P521" s="11"/>
    </row>
    <row r="522" spans="15:16" ht="13" x14ac:dyDescent="0.3">
      <c r="O522" s="10"/>
      <c r="P522" s="11"/>
    </row>
    <row r="523" spans="15:16" ht="13" x14ac:dyDescent="0.3">
      <c r="O523" s="10"/>
      <c r="P523" s="11"/>
    </row>
    <row r="524" spans="15:16" ht="13" x14ac:dyDescent="0.3">
      <c r="O524" s="10"/>
      <c r="P524" s="11"/>
    </row>
    <row r="525" spans="15:16" ht="13" x14ac:dyDescent="0.3">
      <c r="O525" s="10"/>
      <c r="P525" s="11"/>
    </row>
    <row r="526" spans="15:16" ht="13" x14ac:dyDescent="0.3">
      <c r="O526" s="10"/>
      <c r="P526" s="11"/>
    </row>
    <row r="527" spans="15:16" ht="13" x14ac:dyDescent="0.3">
      <c r="O527" s="10"/>
      <c r="P527" s="11"/>
    </row>
    <row r="528" spans="15:16" ht="13" x14ac:dyDescent="0.3">
      <c r="O528" s="10"/>
      <c r="P528" s="11"/>
    </row>
    <row r="529" spans="15:16" ht="13" x14ac:dyDescent="0.3">
      <c r="O529" s="10"/>
      <c r="P529" s="11"/>
    </row>
    <row r="530" spans="15:16" ht="13" x14ac:dyDescent="0.3">
      <c r="O530" s="10"/>
      <c r="P530" s="11"/>
    </row>
    <row r="531" spans="15:16" ht="13" x14ac:dyDescent="0.3">
      <c r="O531" s="10"/>
      <c r="P531" s="11"/>
    </row>
    <row r="532" spans="15:16" ht="13" x14ac:dyDescent="0.3">
      <c r="O532" s="10"/>
      <c r="P532" s="11"/>
    </row>
    <row r="533" spans="15:16" ht="13" x14ac:dyDescent="0.3">
      <c r="O533" s="10"/>
      <c r="P533" s="11"/>
    </row>
    <row r="534" spans="15:16" ht="13" x14ac:dyDescent="0.3">
      <c r="O534" s="10"/>
      <c r="P534" s="11"/>
    </row>
    <row r="535" spans="15:16" ht="13" x14ac:dyDescent="0.3">
      <c r="O535" s="10"/>
      <c r="P535" s="11"/>
    </row>
    <row r="536" spans="15:16" ht="13" x14ac:dyDescent="0.3">
      <c r="O536" s="10"/>
      <c r="P536" s="11"/>
    </row>
    <row r="537" spans="15:16" ht="13" x14ac:dyDescent="0.3">
      <c r="O537" s="10"/>
      <c r="P537" s="11"/>
    </row>
    <row r="538" spans="15:16" ht="13" x14ac:dyDescent="0.3">
      <c r="O538" s="10"/>
      <c r="P538" s="11"/>
    </row>
    <row r="539" spans="15:16" ht="13" x14ac:dyDescent="0.3">
      <c r="O539" s="10"/>
      <c r="P539" s="11"/>
    </row>
    <row r="540" spans="15:16" ht="13" x14ac:dyDescent="0.3">
      <c r="O540" s="10"/>
      <c r="P540" s="11"/>
    </row>
    <row r="541" spans="15:16" ht="13" x14ac:dyDescent="0.3">
      <c r="O541" s="10"/>
      <c r="P541" s="11"/>
    </row>
    <row r="542" spans="15:16" ht="13" x14ac:dyDescent="0.3">
      <c r="O542" s="10"/>
      <c r="P542" s="11"/>
    </row>
    <row r="543" spans="15:16" ht="13" x14ac:dyDescent="0.3">
      <c r="O543" s="10"/>
      <c r="P543" s="11"/>
    </row>
    <row r="544" spans="15:16" ht="13" x14ac:dyDescent="0.3">
      <c r="O544" s="10"/>
      <c r="P544" s="11"/>
    </row>
    <row r="545" spans="15:16" ht="13" x14ac:dyDescent="0.3">
      <c r="O545" s="10"/>
      <c r="P545" s="11"/>
    </row>
    <row r="546" spans="15:16" ht="13" x14ac:dyDescent="0.3">
      <c r="O546" s="10"/>
      <c r="P546" s="11"/>
    </row>
    <row r="547" spans="15:16" ht="13" x14ac:dyDescent="0.3">
      <c r="O547" s="10"/>
      <c r="P547" s="11"/>
    </row>
    <row r="548" spans="15:16" ht="13" x14ac:dyDescent="0.3">
      <c r="O548" s="10"/>
      <c r="P548" s="11"/>
    </row>
    <row r="549" spans="15:16" ht="13" x14ac:dyDescent="0.3">
      <c r="O549" s="10"/>
      <c r="P549" s="11"/>
    </row>
    <row r="550" spans="15:16" ht="13" x14ac:dyDescent="0.3">
      <c r="O550" s="10"/>
      <c r="P550" s="11"/>
    </row>
    <row r="551" spans="15:16" ht="13" x14ac:dyDescent="0.3">
      <c r="O551" s="10"/>
      <c r="P551" s="11"/>
    </row>
    <row r="552" spans="15:16" ht="13" x14ac:dyDescent="0.3">
      <c r="O552" s="10"/>
      <c r="P552" s="11"/>
    </row>
    <row r="553" spans="15:16" ht="13" x14ac:dyDescent="0.3">
      <c r="O553" s="10"/>
      <c r="P553" s="11"/>
    </row>
    <row r="554" spans="15:16" ht="13" x14ac:dyDescent="0.3">
      <c r="O554" s="10"/>
      <c r="P554" s="11"/>
    </row>
    <row r="555" spans="15:16" ht="13" x14ac:dyDescent="0.3">
      <c r="O555" s="10"/>
      <c r="P555" s="11"/>
    </row>
    <row r="556" spans="15:16" ht="13" x14ac:dyDescent="0.3">
      <c r="O556" s="10"/>
      <c r="P556" s="11"/>
    </row>
    <row r="557" spans="15:16" ht="13" x14ac:dyDescent="0.3">
      <c r="O557" s="10"/>
      <c r="P557" s="11"/>
    </row>
    <row r="558" spans="15:16" ht="13" x14ac:dyDescent="0.3">
      <c r="O558" s="10"/>
      <c r="P558" s="11"/>
    </row>
    <row r="559" spans="15:16" ht="13" x14ac:dyDescent="0.3">
      <c r="O559" s="10"/>
      <c r="P559" s="11"/>
    </row>
    <row r="560" spans="15:16" ht="13" x14ac:dyDescent="0.3">
      <c r="O560" s="10"/>
      <c r="P560" s="11"/>
    </row>
    <row r="561" spans="15:16" ht="13" x14ac:dyDescent="0.3">
      <c r="O561" s="10"/>
      <c r="P561" s="11"/>
    </row>
    <row r="562" spans="15:16" ht="13" x14ac:dyDescent="0.3">
      <c r="O562" s="10"/>
      <c r="P562" s="11"/>
    </row>
    <row r="563" spans="15:16" ht="13" x14ac:dyDescent="0.3">
      <c r="O563" s="10"/>
      <c r="P563" s="11"/>
    </row>
    <row r="564" spans="15:16" ht="13" x14ac:dyDescent="0.3">
      <c r="O564" s="10"/>
      <c r="P564" s="11"/>
    </row>
    <row r="565" spans="15:16" ht="13" x14ac:dyDescent="0.3">
      <c r="O565" s="10"/>
      <c r="P565" s="11"/>
    </row>
    <row r="566" spans="15:16" ht="13" x14ac:dyDescent="0.3">
      <c r="O566" s="10"/>
      <c r="P566" s="11"/>
    </row>
    <row r="567" spans="15:16" ht="13" x14ac:dyDescent="0.3">
      <c r="O567" s="10"/>
      <c r="P567" s="11"/>
    </row>
    <row r="568" spans="15:16" ht="13" x14ac:dyDescent="0.3">
      <c r="O568" s="10"/>
      <c r="P568" s="11"/>
    </row>
    <row r="569" spans="15:16" ht="13" x14ac:dyDescent="0.3">
      <c r="O569" s="10"/>
      <c r="P569" s="11"/>
    </row>
    <row r="570" spans="15:16" ht="13" x14ac:dyDescent="0.3">
      <c r="O570" s="10"/>
      <c r="P570" s="11"/>
    </row>
    <row r="571" spans="15:16" ht="13" x14ac:dyDescent="0.3">
      <c r="O571" s="10"/>
      <c r="P571" s="11"/>
    </row>
    <row r="572" spans="15:16" ht="13" x14ac:dyDescent="0.3">
      <c r="O572" s="10"/>
      <c r="P572" s="11"/>
    </row>
    <row r="573" spans="15:16" ht="13" x14ac:dyDescent="0.3">
      <c r="O573" s="10"/>
      <c r="P573" s="11"/>
    </row>
    <row r="574" spans="15:16" ht="13" x14ac:dyDescent="0.3">
      <c r="O574" s="10"/>
      <c r="P574" s="11"/>
    </row>
    <row r="575" spans="15:16" ht="13" x14ac:dyDescent="0.3">
      <c r="O575" s="10"/>
      <c r="P575" s="11"/>
    </row>
    <row r="576" spans="15:16" ht="13" x14ac:dyDescent="0.3">
      <c r="O576" s="10"/>
      <c r="P576" s="11"/>
    </row>
    <row r="577" spans="15:16" ht="13" x14ac:dyDescent="0.3">
      <c r="O577" s="10"/>
      <c r="P577" s="11"/>
    </row>
    <row r="578" spans="15:16" ht="13" x14ac:dyDescent="0.3">
      <c r="O578" s="10"/>
      <c r="P578" s="11"/>
    </row>
    <row r="579" spans="15:16" ht="13" x14ac:dyDescent="0.3">
      <c r="O579" s="10"/>
      <c r="P579" s="11"/>
    </row>
    <row r="580" spans="15:16" ht="13" x14ac:dyDescent="0.3">
      <c r="O580" s="10"/>
      <c r="P580" s="11"/>
    </row>
    <row r="581" spans="15:16" ht="13" x14ac:dyDescent="0.3">
      <c r="O581" s="10"/>
      <c r="P581" s="11"/>
    </row>
    <row r="582" spans="15:16" ht="13" x14ac:dyDescent="0.3">
      <c r="O582" s="10"/>
      <c r="P582" s="11"/>
    </row>
    <row r="583" spans="15:16" ht="13" x14ac:dyDescent="0.3">
      <c r="O583" s="10"/>
      <c r="P583" s="11"/>
    </row>
    <row r="584" spans="15:16" ht="13" x14ac:dyDescent="0.3">
      <c r="O584" s="10"/>
      <c r="P584" s="11"/>
    </row>
    <row r="585" spans="15:16" ht="13" x14ac:dyDescent="0.3">
      <c r="O585" s="10"/>
      <c r="P585" s="11"/>
    </row>
    <row r="586" spans="15:16" ht="13" x14ac:dyDescent="0.3">
      <c r="O586" s="10"/>
      <c r="P586" s="11"/>
    </row>
    <row r="587" spans="15:16" ht="13" x14ac:dyDescent="0.3">
      <c r="O587" s="10"/>
      <c r="P587" s="11"/>
    </row>
    <row r="588" spans="15:16" ht="13" x14ac:dyDescent="0.3">
      <c r="O588" s="10"/>
      <c r="P588" s="11"/>
    </row>
    <row r="589" spans="15:16" ht="13" x14ac:dyDescent="0.3">
      <c r="O589" s="10"/>
      <c r="P589" s="11"/>
    </row>
    <row r="590" spans="15:16" ht="13" x14ac:dyDescent="0.3">
      <c r="O590" s="10"/>
      <c r="P590" s="11"/>
    </row>
    <row r="591" spans="15:16" ht="13" x14ac:dyDescent="0.3">
      <c r="O591" s="10"/>
      <c r="P591" s="11"/>
    </row>
    <row r="592" spans="15:16" ht="13" x14ac:dyDescent="0.3">
      <c r="O592" s="10"/>
      <c r="P592" s="11"/>
    </row>
    <row r="593" spans="15:16" ht="13" x14ac:dyDescent="0.3">
      <c r="O593" s="10"/>
      <c r="P593" s="11"/>
    </row>
    <row r="594" spans="15:16" ht="13" x14ac:dyDescent="0.3">
      <c r="O594" s="10"/>
      <c r="P594" s="11"/>
    </row>
    <row r="595" spans="15:16" ht="13" x14ac:dyDescent="0.3">
      <c r="O595" s="10"/>
      <c r="P595" s="11"/>
    </row>
    <row r="596" spans="15:16" ht="13" x14ac:dyDescent="0.3">
      <c r="O596" s="10"/>
      <c r="P596" s="11"/>
    </row>
    <row r="597" spans="15:16" ht="13" x14ac:dyDescent="0.3">
      <c r="O597" s="10"/>
      <c r="P597" s="11"/>
    </row>
    <row r="598" spans="15:16" ht="13" x14ac:dyDescent="0.3">
      <c r="O598" s="10"/>
      <c r="P598" s="11"/>
    </row>
    <row r="599" spans="15:16" ht="13" x14ac:dyDescent="0.3">
      <c r="O599" s="10"/>
      <c r="P599" s="11"/>
    </row>
    <row r="600" spans="15:16" ht="13" x14ac:dyDescent="0.3">
      <c r="O600" s="10"/>
      <c r="P600" s="11"/>
    </row>
    <row r="601" spans="15:16" ht="13" x14ac:dyDescent="0.3">
      <c r="O601" s="10"/>
      <c r="P601" s="11"/>
    </row>
    <row r="602" spans="15:16" ht="13" x14ac:dyDescent="0.3">
      <c r="O602" s="10"/>
      <c r="P602" s="11"/>
    </row>
    <row r="603" spans="15:16" ht="13" x14ac:dyDescent="0.3">
      <c r="O603" s="10"/>
      <c r="P603" s="11"/>
    </row>
    <row r="604" spans="15:16" ht="13" x14ac:dyDescent="0.3">
      <c r="O604" s="10"/>
      <c r="P604" s="11"/>
    </row>
    <row r="605" spans="15:16" ht="13" x14ac:dyDescent="0.3">
      <c r="O605" s="10"/>
      <c r="P605" s="11"/>
    </row>
    <row r="606" spans="15:16" ht="13" x14ac:dyDescent="0.3">
      <c r="O606" s="10"/>
      <c r="P606" s="11"/>
    </row>
    <row r="607" spans="15:16" ht="13" x14ac:dyDescent="0.3">
      <c r="O607" s="10"/>
      <c r="P607" s="11"/>
    </row>
    <row r="608" spans="15:16" ht="13" x14ac:dyDescent="0.3">
      <c r="O608" s="10"/>
      <c r="P608" s="11"/>
    </row>
    <row r="609" spans="15:16" ht="13" x14ac:dyDescent="0.3">
      <c r="O609" s="10"/>
      <c r="P609" s="11"/>
    </row>
    <row r="610" spans="15:16" ht="13" x14ac:dyDescent="0.3">
      <c r="O610" s="10"/>
      <c r="P610" s="11"/>
    </row>
    <row r="611" spans="15:16" ht="13" x14ac:dyDescent="0.3">
      <c r="O611" s="10"/>
      <c r="P611" s="11"/>
    </row>
    <row r="612" spans="15:16" ht="13" x14ac:dyDescent="0.3">
      <c r="O612" s="10"/>
      <c r="P612" s="11"/>
    </row>
    <row r="613" spans="15:16" ht="13" x14ac:dyDescent="0.3">
      <c r="O613" s="10"/>
      <c r="P613" s="11"/>
    </row>
    <row r="614" spans="15:16" ht="13" x14ac:dyDescent="0.3">
      <c r="O614" s="10"/>
      <c r="P614" s="11"/>
    </row>
    <row r="615" spans="15:16" ht="13" x14ac:dyDescent="0.3">
      <c r="O615" s="10"/>
      <c r="P615" s="11"/>
    </row>
    <row r="616" spans="15:16" ht="13" x14ac:dyDescent="0.3">
      <c r="O616" s="10"/>
      <c r="P616" s="11"/>
    </row>
    <row r="617" spans="15:16" ht="13" x14ac:dyDescent="0.3">
      <c r="O617" s="10"/>
      <c r="P617" s="11"/>
    </row>
    <row r="618" spans="15:16" ht="13" x14ac:dyDescent="0.3">
      <c r="O618" s="10"/>
      <c r="P618" s="11"/>
    </row>
    <row r="619" spans="15:16" ht="13" x14ac:dyDescent="0.3">
      <c r="O619" s="10"/>
      <c r="P619" s="11"/>
    </row>
    <row r="620" spans="15:16" ht="13" x14ac:dyDescent="0.3">
      <c r="O620" s="10"/>
      <c r="P620" s="11"/>
    </row>
    <row r="621" spans="15:16" ht="13" x14ac:dyDescent="0.3">
      <c r="O621" s="10"/>
      <c r="P621" s="11"/>
    </row>
    <row r="622" spans="15:16" ht="13" x14ac:dyDescent="0.3">
      <c r="O622" s="10"/>
      <c r="P622" s="11"/>
    </row>
    <row r="623" spans="15:16" ht="13" x14ac:dyDescent="0.3">
      <c r="O623" s="10"/>
      <c r="P623" s="11"/>
    </row>
    <row r="624" spans="15:16" ht="13" x14ac:dyDescent="0.3">
      <c r="O624" s="10"/>
      <c r="P624" s="11"/>
    </row>
    <row r="625" spans="15:16" ht="13" x14ac:dyDescent="0.3">
      <c r="O625" s="10"/>
      <c r="P625" s="11"/>
    </row>
    <row r="626" spans="15:16" ht="13" x14ac:dyDescent="0.3">
      <c r="O626" s="10"/>
      <c r="P626" s="11"/>
    </row>
    <row r="627" spans="15:16" ht="13" x14ac:dyDescent="0.3">
      <c r="O627" s="10"/>
      <c r="P627" s="11"/>
    </row>
    <row r="628" spans="15:16" ht="13" x14ac:dyDescent="0.3">
      <c r="O628" s="10"/>
      <c r="P628" s="11"/>
    </row>
    <row r="629" spans="15:16" ht="13" x14ac:dyDescent="0.3">
      <c r="O629" s="10"/>
      <c r="P629" s="11"/>
    </row>
    <row r="630" spans="15:16" ht="13" x14ac:dyDescent="0.3">
      <c r="O630" s="10"/>
      <c r="P630" s="11"/>
    </row>
    <row r="631" spans="15:16" ht="13" x14ac:dyDescent="0.3">
      <c r="O631" s="10"/>
      <c r="P631" s="11"/>
    </row>
    <row r="632" spans="15:16" ht="13" x14ac:dyDescent="0.3">
      <c r="O632" s="10"/>
      <c r="P632" s="11"/>
    </row>
    <row r="633" spans="15:16" ht="13" x14ac:dyDescent="0.3">
      <c r="O633" s="10"/>
      <c r="P633" s="11"/>
    </row>
    <row r="634" spans="15:16" ht="13" x14ac:dyDescent="0.3">
      <c r="O634" s="10"/>
      <c r="P634" s="11"/>
    </row>
    <row r="635" spans="15:16" ht="13" x14ac:dyDescent="0.3">
      <c r="O635" s="10"/>
      <c r="P635" s="11"/>
    </row>
    <row r="636" spans="15:16" ht="13" x14ac:dyDescent="0.3">
      <c r="O636" s="10"/>
      <c r="P636" s="11"/>
    </row>
    <row r="637" spans="15:16" ht="13" x14ac:dyDescent="0.3">
      <c r="O637" s="10"/>
      <c r="P637" s="11"/>
    </row>
    <row r="638" spans="15:16" ht="13" x14ac:dyDescent="0.3">
      <c r="O638" s="10"/>
      <c r="P638" s="11"/>
    </row>
    <row r="639" spans="15:16" ht="13" x14ac:dyDescent="0.3">
      <c r="O639" s="10"/>
      <c r="P639" s="11"/>
    </row>
    <row r="640" spans="15:16" ht="13" x14ac:dyDescent="0.3">
      <c r="O640" s="10"/>
      <c r="P640" s="11"/>
    </row>
    <row r="641" spans="15:16" ht="13" x14ac:dyDescent="0.3">
      <c r="O641" s="10"/>
      <c r="P641" s="11"/>
    </row>
    <row r="642" spans="15:16" ht="13" x14ac:dyDescent="0.3">
      <c r="O642" s="10"/>
      <c r="P642" s="11"/>
    </row>
    <row r="643" spans="15:16" ht="13" x14ac:dyDescent="0.3">
      <c r="O643" s="10"/>
      <c r="P643" s="11"/>
    </row>
    <row r="644" spans="15:16" ht="13" x14ac:dyDescent="0.3">
      <c r="O644" s="10"/>
      <c r="P644" s="11"/>
    </row>
    <row r="645" spans="15:16" ht="13" x14ac:dyDescent="0.3">
      <c r="O645" s="10"/>
      <c r="P645" s="11"/>
    </row>
    <row r="646" spans="15:16" ht="13" x14ac:dyDescent="0.3">
      <c r="O646" s="10"/>
      <c r="P646" s="11"/>
    </row>
    <row r="647" spans="15:16" ht="13" x14ac:dyDescent="0.3">
      <c r="O647" s="10"/>
      <c r="P647" s="11"/>
    </row>
    <row r="648" spans="15:16" ht="13" x14ac:dyDescent="0.3">
      <c r="O648" s="10"/>
      <c r="P648" s="11"/>
    </row>
    <row r="649" spans="15:16" ht="13" x14ac:dyDescent="0.3">
      <c r="O649" s="10"/>
      <c r="P649" s="11"/>
    </row>
    <row r="650" spans="15:16" ht="13" x14ac:dyDescent="0.3">
      <c r="O650" s="10"/>
      <c r="P650" s="11"/>
    </row>
    <row r="651" spans="15:16" ht="13" x14ac:dyDescent="0.3">
      <c r="O651" s="10"/>
      <c r="P651" s="11"/>
    </row>
    <row r="652" spans="15:16" ht="13" x14ac:dyDescent="0.3">
      <c r="O652" s="10"/>
      <c r="P652" s="11"/>
    </row>
    <row r="653" spans="15:16" ht="13" x14ac:dyDescent="0.3">
      <c r="O653" s="10"/>
      <c r="P653" s="11"/>
    </row>
    <row r="654" spans="15:16" ht="13" x14ac:dyDescent="0.3">
      <c r="O654" s="10"/>
      <c r="P654" s="11"/>
    </row>
    <row r="655" spans="15:16" ht="13" x14ac:dyDescent="0.3">
      <c r="O655" s="10"/>
      <c r="P655" s="11"/>
    </row>
    <row r="656" spans="15:16" ht="13" x14ac:dyDescent="0.3">
      <c r="O656" s="10"/>
      <c r="P656" s="11"/>
    </row>
    <row r="657" spans="15:16" ht="13" x14ac:dyDescent="0.3">
      <c r="O657" s="10"/>
      <c r="P657" s="11"/>
    </row>
    <row r="658" spans="15:16" ht="13" x14ac:dyDescent="0.3">
      <c r="O658" s="10"/>
      <c r="P658" s="11"/>
    </row>
    <row r="659" spans="15:16" ht="13" x14ac:dyDescent="0.3">
      <c r="O659" s="10"/>
      <c r="P659" s="11"/>
    </row>
    <row r="660" spans="15:16" ht="13" x14ac:dyDescent="0.3">
      <c r="O660" s="10"/>
      <c r="P660" s="11"/>
    </row>
    <row r="661" spans="15:16" ht="13" x14ac:dyDescent="0.3">
      <c r="O661" s="10"/>
      <c r="P661" s="11"/>
    </row>
    <row r="662" spans="15:16" ht="13" x14ac:dyDescent="0.3">
      <c r="O662" s="10"/>
      <c r="P662" s="11"/>
    </row>
    <row r="663" spans="15:16" ht="13" x14ac:dyDescent="0.3">
      <c r="O663" s="10"/>
      <c r="P663" s="11"/>
    </row>
    <row r="664" spans="15:16" ht="13" x14ac:dyDescent="0.3">
      <c r="O664" s="10"/>
      <c r="P664" s="11"/>
    </row>
    <row r="665" spans="15:16" ht="13" x14ac:dyDescent="0.3">
      <c r="O665" s="10"/>
      <c r="P665" s="11"/>
    </row>
    <row r="666" spans="15:16" ht="13" x14ac:dyDescent="0.3">
      <c r="O666" s="10"/>
      <c r="P666" s="11"/>
    </row>
    <row r="667" spans="15:16" ht="13" x14ac:dyDescent="0.3">
      <c r="O667" s="10"/>
      <c r="P667" s="11"/>
    </row>
    <row r="668" spans="15:16" ht="13" x14ac:dyDescent="0.3">
      <c r="O668" s="10"/>
      <c r="P668" s="11"/>
    </row>
    <row r="669" spans="15:16" ht="13" x14ac:dyDescent="0.3">
      <c r="O669" s="10"/>
      <c r="P669" s="11"/>
    </row>
    <row r="670" spans="15:16" ht="13" x14ac:dyDescent="0.3">
      <c r="O670" s="10"/>
      <c r="P670" s="11"/>
    </row>
    <row r="671" spans="15:16" ht="13" x14ac:dyDescent="0.3">
      <c r="O671" s="10"/>
      <c r="P671" s="11"/>
    </row>
    <row r="672" spans="15:16" ht="13" x14ac:dyDescent="0.3">
      <c r="O672" s="10"/>
      <c r="P672" s="11"/>
    </row>
    <row r="673" spans="15:16" ht="13" x14ac:dyDescent="0.3">
      <c r="O673" s="10"/>
      <c r="P673" s="11"/>
    </row>
    <row r="674" spans="15:16" ht="13" x14ac:dyDescent="0.3">
      <c r="O674" s="10"/>
      <c r="P674" s="11"/>
    </row>
    <row r="675" spans="15:16" ht="13" x14ac:dyDescent="0.3">
      <c r="O675" s="10"/>
      <c r="P675" s="11"/>
    </row>
    <row r="676" spans="15:16" ht="13" x14ac:dyDescent="0.3">
      <c r="O676" s="10"/>
      <c r="P676" s="11"/>
    </row>
    <row r="677" spans="15:16" ht="13" x14ac:dyDescent="0.3">
      <c r="O677" s="10"/>
      <c r="P677" s="11"/>
    </row>
    <row r="678" spans="15:16" ht="13" x14ac:dyDescent="0.3">
      <c r="O678" s="10"/>
      <c r="P678" s="11"/>
    </row>
    <row r="679" spans="15:16" ht="13" x14ac:dyDescent="0.3">
      <c r="O679" s="10"/>
      <c r="P679" s="11"/>
    </row>
    <row r="680" spans="15:16" ht="13" x14ac:dyDescent="0.3">
      <c r="O680" s="10"/>
      <c r="P680" s="11"/>
    </row>
    <row r="681" spans="15:16" ht="13" x14ac:dyDescent="0.3">
      <c r="O681" s="10"/>
      <c r="P681" s="11"/>
    </row>
    <row r="682" spans="15:16" ht="13" x14ac:dyDescent="0.3">
      <c r="O682" s="10"/>
      <c r="P682" s="11"/>
    </row>
    <row r="683" spans="15:16" ht="13" x14ac:dyDescent="0.3">
      <c r="O683" s="10"/>
      <c r="P683" s="11"/>
    </row>
    <row r="684" spans="15:16" ht="13" x14ac:dyDescent="0.3">
      <c r="O684" s="10"/>
      <c r="P684" s="11"/>
    </row>
    <row r="685" spans="15:16" ht="13" x14ac:dyDescent="0.3">
      <c r="O685" s="10"/>
      <c r="P685" s="11"/>
    </row>
    <row r="686" spans="15:16" ht="13" x14ac:dyDescent="0.3">
      <c r="O686" s="10"/>
      <c r="P686" s="11"/>
    </row>
    <row r="687" spans="15:16" ht="13" x14ac:dyDescent="0.3">
      <c r="O687" s="10"/>
      <c r="P687" s="11"/>
    </row>
    <row r="688" spans="15:16" ht="13" x14ac:dyDescent="0.3">
      <c r="O688" s="10"/>
      <c r="P688" s="11"/>
    </row>
    <row r="689" spans="15:16" ht="13" x14ac:dyDescent="0.3">
      <c r="O689" s="10"/>
      <c r="P689" s="11"/>
    </row>
    <row r="690" spans="15:16" ht="13" x14ac:dyDescent="0.3">
      <c r="O690" s="10"/>
      <c r="P690" s="11"/>
    </row>
    <row r="691" spans="15:16" ht="13" x14ac:dyDescent="0.3">
      <c r="O691" s="10"/>
      <c r="P691" s="11"/>
    </row>
    <row r="692" spans="15:16" ht="13" x14ac:dyDescent="0.3">
      <c r="O692" s="10"/>
      <c r="P692" s="11"/>
    </row>
    <row r="693" spans="15:16" ht="13" x14ac:dyDescent="0.3">
      <c r="O693" s="10"/>
      <c r="P693" s="11"/>
    </row>
    <row r="694" spans="15:16" ht="13" x14ac:dyDescent="0.3">
      <c r="O694" s="10"/>
      <c r="P694" s="11"/>
    </row>
    <row r="695" spans="15:16" ht="13" x14ac:dyDescent="0.3">
      <c r="O695" s="10"/>
      <c r="P695" s="11"/>
    </row>
    <row r="696" spans="15:16" ht="13" x14ac:dyDescent="0.3">
      <c r="O696" s="10"/>
      <c r="P696" s="11"/>
    </row>
    <row r="697" spans="15:16" ht="13" x14ac:dyDescent="0.3">
      <c r="O697" s="10"/>
      <c r="P697" s="11"/>
    </row>
    <row r="698" spans="15:16" ht="13" x14ac:dyDescent="0.3">
      <c r="O698" s="10"/>
      <c r="P698" s="11"/>
    </row>
    <row r="699" spans="15:16" ht="13" x14ac:dyDescent="0.3">
      <c r="O699" s="10"/>
      <c r="P699" s="11"/>
    </row>
    <row r="700" spans="15:16" ht="13" x14ac:dyDescent="0.3">
      <c r="O700" s="10"/>
      <c r="P700" s="11"/>
    </row>
    <row r="701" spans="15:16" ht="13" x14ac:dyDescent="0.3">
      <c r="O701" s="10"/>
      <c r="P701" s="11"/>
    </row>
    <row r="702" spans="15:16" ht="13" x14ac:dyDescent="0.3">
      <c r="O702" s="10"/>
      <c r="P702" s="11"/>
    </row>
    <row r="703" spans="15:16" ht="13" x14ac:dyDescent="0.3">
      <c r="O703" s="10"/>
      <c r="P703" s="11"/>
    </row>
    <row r="704" spans="15:16" ht="13" x14ac:dyDescent="0.3">
      <c r="O704" s="10"/>
      <c r="P704" s="11"/>
    </row>
    <row r="705" spans="15:16" ht="13" x14ac:dyDescent="0.3">
      <c r="O705" s="10"/>
      <c r="P705" s="11"/>
    </row>
    <row r="706" spans="15:16" ht="13" x14ac:dyDescent="0.3">
      <c r="O706" s="10"/>
      <c r="P706" s="11"/>
    </row>
    <row r="707" spans="15:16" ht="13" x14ac:dyDescent="0.3">
      <c r="O707" s="10"/>
      <c r="P707" s="11"/>
    </row>
    <row r="708" spans="15:16" ht="13" x14ac:dyDescent="0.3">
      <c r="O708" s="10"/>
      <c r="P708" s="11"/>
    </row>
    <row r="709" spans="15:16" ht="13" x14ac:dyDescent="0.3">
      <c r="O709" s="10"/>
      <c r="P709" s="11"/>
    </row>
    <row r="710" spans="15:16" ht="13" x14ac:dyDescent="0.3">
      <c r="O710" s="10"/>
      <c r="P710" s="11"/>
    </row>
    <row r="711" spans="15:16" ht="13" x14ac:dyDescent="0.3">
      <c r="O711" s="10"/>
      <c r="P711" s="11"/>
    </row>
    <row r="712" spans="15:16" ht="13" x14ac:dyDescent="0.3">
      <c r="O712" s="10"/>
      <c r="P712" s="11"/>
    </row>
    <row r="713" spans="15:16" ht="13" x14ac:dyDescent="0.3">
      <c r="O713" s="10"/>
      <c r="P713" s="11"/>
    </row>
    <row r="714" spans="15:16" ht="13" x14ac:dyDescent="0.3">
      <c r="O714" s="10"/>
      <c r="P714" s="11"/>
    </row>
    <row r="715" spans="15:16" ht="13" x14ac:dyDescent="0.3">
      <c r="O715" s="10"/>
      <c r="P715" s="11"/>
    </row>
    <row r="716" spans="15:16" ht="13" x14ac:dyDescent="0.3">
      <c r="O716" s="10"/>
      <c r="P716" s="11"/>
    </row>
    <row r="717" spans="15:16" ht="13" x14ac:dyDescent="0.3">
      <c r="O717" s="10"/>
      <c r="P717" s="11"/>
    </row>
    <row r="718" spans="15:16" ht="13" x14ac:dyDescent="0.3">
      <c r="O718" s="10"/>
      <c r="P718" s="11"/>
    </row>
    <row r="719" spans="15:16" ht="13" x14ac:dyDescent="0.3">
      <c r="O719" s="10"/>
      <c r="P719" s="11"/>
    </row>
    <row r="720" spans="15:16" ht="13" x14ac:dyDescent="0.3">
      <c r="O720" s="10"/>
      <c r="P720" s="11"/>
    </row>
    <row r="721" spans="15:16" ht="13" x14ac:dyDescent="0.3">
      <c r="O721" s="10"/>
      <c r="P721" s="11"/>
    </row>
    <row r="722" spans="15:16" ht="13" x14ac:dyDescent="0.3">
      <c r="O722" s="10"/>
      <c r="P722" s="11"/>
    </row>
    <row r="723" spans="15:16" ht="13" x14ac:dyDescent="0.3">
      <c r="O723" s="10"/>
      <c r="P723" s="11"/>
    </row>
    <row r="724" spans="15:16" ht="13" x14ac:dyDescent="0.3">
      <c r="O724" s="10"/>
      <c r="P724" s="11"/>
    </row>
    <row r="725" spans="15:16" ht="13" x14ac:dyDescent="0.3">
      <c r="O725" s="10"/>
      <c r="P725" s="11"/>
    </row>
    <row r="726" spans="15:16" ht="13" x14ac:dyDescent="0.3">
      <c r="O726" s="10"/>
      <c r="P726" s="11"/>
    </row>
    <row r="727" spans="15:16" ht="13" x14ac:dyDescent="0.3">
      <c r="O727" s="10"/>
      <c r="P727" s="11"/>
    </row>
    <row r="728" spans="15:16" ht="13" x14ac:dyDescent="0.3">
      <c r="O728" s="10"/>
      <c r="P728" s="11"/>
    </row>
    <row r="729" spans="15:16" ht="13" x14ac:dyDescent="0.3">
      <c r="O729" s="10"/>
      <c r="P729" s="11"/>
    </row>
    <row r="730" spans="15:16" ht="13" x14ac:dyDescent="0.3">
      <c r="O730" s="10"/>
      <c r="P730" s="11"/>
    </row>
    <row r="731" spans="15:16" ht="13" x14ac:dyDescent="0.3">
      <c r="O731" s="10"/>
      <c r="P731" s="11"/>
    </row>
    <row r="732" spans="15:16" ht="13" x14ac:dyDescent="0.3">
      <c r="O732" s="10"/>
      <c r="P732" s="11"/>
    </row>
    <row r="733" spans="15:16" ht="13" x14ac:dyDescent="0.3">
      <c r="O733" s="10"/>
      <c r="P733" s="11"/>
    </row>
    <row r="734" spans="15:16" ht="13" x14ac:dyDescent="0.3">
      <c r="O734" s="10"/>
      <c r="P734" s="11"/>
    </row>
    <row r="735" spans="15:16" ht="13" x14ac:dyDescent="0.3">
      <c r="O735" s="10"/>
      <c r="P735" s="11"/>
    </row>
    <row r="736" spans="15:16" ht="13" x14ac:dyDescent="0.3">
      <c r="O736" s="10"/>
      <c r="P736" s="11"/>
    </row>
    <row r="737" spans="15:16" ht="13" x14ac:dyDescent="0.3">
      <c r="O737" s="10"/>
      <c r="P737" s="11"/>
    </row>
    <row r="738" spans="15:16" ht="13" x14ac:dyDescent="0.3">
      <c r="O738" s="10"/>
      <c r="P738" s="11"/>
    </row>
    <row r="739" spans="15:16" ht="13" x14ac:dyDescent="0.3">
      <c r="O739" s="10"/>
      <c r="P739" s="11"/>
    </row>
    <row r="740" spans="15:16" ht="13" x14ac:dyDescent="0.3">
      <c r="O740" s="10"/>
      <c r="P740" s="11"/>
    </row>
    <row r="741" spans="15:16" ht="13" x14ac:dyDescent="0.3">
      <c r="O741" s="10"/>
      <c r="P741" s="11"/>
    </row>
    <row r="742" spans="15:16" ht="13" x14ac:dyDescent="0.3">
      <c r="O742" s="10"/>
      <c r="P742" s="11"/>
    </row>
    <row r="743" spans="15:16" ht="13" x14ac:dyDescent="0.3">
      <c r="O743" s="10"/>
      <c r="P743" s="11"/>
    </row>
    <row r="744" spans="15:16" ht="13" x14ac:dyDescent="0.3">
      <c r="O744" s="10"/>
      <c r="P744" s="11"/>
    </row>
    <row r="745" spans="15:16" ht="13" x14ac:dyDescent="0.3">
      <c r="O745" s="10"/>
      <c r="P745" s="11"/>
    </row>
    <row r="746" spans="15:16" ht="13" x14ac:dyDescent="0.3">
      <c r="O746" s="10"/>
      <c r="P746" s="11"/>
    </row>
    <row r="747" spans="15:16" ht="13" x14ac:dyDescent="0.3">
      <c r="O747" s="10"/>
      <c r="P747" s="11"/>
    </row>
    <row r="748" spans="15:16" ht="13" x14ac:dyDescent="0.3">
      <c r="O748" s="10"/>
      <c r="P748" s="11"/>
    </row>
    <row r="749" spans="15:16" ht="13" x14ac:dyDescent="0.3">
      <c r="O749" s="10"/>
      <c r="P749" s="11"/>
    </row>
    <row r="750" spans="15:16" ht="13" x14ac:dyDescent="0.3">
      <c r="O750" s="10"/>
      <c r="P750" s="11"/>
    </row>
    <row r="751" spans="15:16" ht="13" x14ac:dyDescent="0.3">
      <c r="O751" s="10"/>
      <c r="P751" s="11"/>
    </row>
    <row r="752" spans="15:16" ht="13" x14ac:dyDescent="0.3">
      <c r="O752" s="10"/>
      <c r="P752" s="11"/>
    </row>
    <row r="753" spans="15:16" ht="13" x14ac:dyDescent="0.3">
      <c r="O753" s="10"/>
      <c r="P753" s="11"/>
    </row>
    <row r="754" spans="15:16" ht="13" x14ac:dyDescent="0.3">
      <c r="O754" s="10"/>
      <c r="P754" s="11"/>
    </row>
    <row r="755" spans="15:16" ht="13" x14ac:dyDescent="0.3">
      <c r="O755" s="10"/>
      <c r="P755" s="11"/>
    </row>
    <row r="756" spans="15:16" ht="13" x14ac:dyDescent="0.3">
      <c r="O756" s="10"/>
      <c r="P756" s="11"/>
    </row>
    <row r="757" spans="15:16" ht="13" x14ac:dyDescent="0.3">
      <c r="O757" s="10"/>
      <c r="P757" s="11"/>
    </row>
    <row r="758" spans="15:16" ht="13" x14ac:dyDescent="0.3">
      <c r="O758" s="10"/>
      <c r="P758" s="11"/>
    </row>
    <row r="759" spans="15:16" ht="13" x14ac:dyDescent="0.3">
      <c r="O759" s="10"/>
      <c r="P759" s="11"/>
    </row>
    <row r="760" spans="15:16" ht="13" x14ac:dyDescent="0.3">
      <c r="O760" s="10"/>
      <c r="P760" s="11"/>
    </row>
    <row r="761" spans="15:16" ht="13" x14ac:dyDescent="0.3">
      <c r="O761" s="10"/>
      <c r="P761" s="11"/>
    </row>
    <row r="762" spans="15:16" ht="13" x14ac:dyDescent="0.3">
      <c r="O762" s="10"/>
      <c r="P762" s="11"/>
    </row>
    <row r="763" spans="15:16" ht="13" x14ac:dyDescent="0.3">
      <c r="O763" s="10"/>
      <c r="P763" s="11"/>
    </row>
    <row r="764" spans="15:16" ht="13" x14ac:dyDescent="0.3">
      <c r="O764" s="10"/>
      <c r="P764" s="11"/>
    </row>
    <row r="765" spans="15:16" ht="13" x14ac:dyDescent="0.3">
      <c r="O765" s="10"/>
      <c r="P765" s="11"/>
    </row>
    <row r="766" spans="15:16" ht="13" x14ac:dyDescent="0.3">
      <c r="O766" s="10"/>
      <c r="P766" s="11"/>
    </row>
    <row r="767" spans="15:16" ht="13" x14ac:dyDescent="0.3">
      <c r="O767" s="10"/>
      <c r="P767" s="11"/>
    </row>
    <row r="768" spans="15:16" ht="13" x14ac:dyDescent="0.3">
      <c r="O768" s="10"/>
      <c r="P768" s="11"/>
    </row>
    <row r="769" spans="15:16" ht="13" x14ac:dyDescent="0.3">
      <c r="O769" s="10"/>
      <c r="P769" s="11"/>
    </row>
    <row r="770" spans="15:16" ht="13" x14ac:dyDescent="0.3">
      <c r="O770" s="10"/>
      <c r="P770" s="11"/>
    </row>
    <row r="771" spans="15:16" ht="13" x14ac:dyDescent="0.3">
      <c r="O771" s="10"/>
      <c r="P771" s="11"/>
    </row>
    <row r="772" spans="15:16" ht="13" x14ac:dyDescent="0.3">
      <c r="O772" s="10"/>
      <c r="P772" s="11"/>
    </row>
    <row r="773" spans="15:16" ht="13" x14ac:dyDescent="0.3">
      <c r="O773" s="10"/>
      <c r="P773" s="11"/>
    </row>
    <row r="774" spans="15:16" ht="13" x14ac:dyDescent="0.3">
      <c r="O774" s="10"/>
      <c r="P774" s="11"/>
    </row>
    <row r="775" spans="15:16" ht="13" x14ac:dyDescent="0.3">
      <c r="O775" s="10"/>
      <c r="P775" s="11"/>
    </row>
    <row r="776" spans="15:16" ht="13" x14ac:dyDescent="0.3">
      <c r="O776" s="10"/>
      <c r="P776" s="11"/>
    </row>
    <row r="777" spans="15:16" ht="13" x14ac:dyDescent="0.3">
      <c r="O777" s="10"/>
      <c r="P777" s="11"/>
    </row>
    <row r="778" spans="15:16" ht="13" x14ac:dyDescent="0.3">
      <c r="O778" s="10"/>
      <c r="P778" s="11"/>
    </row>
    <row r="779" spans="15:16" ht="13" x14ac:dyDescent="0.3">
      <c r="O779" s="10"/>
      <c r="P779" s="11"/>
    </row>
    <row r="780" spans="15:16" ht="13" x14ac:dyDescent="0.3">
      <c r="O780" s="10"/>
      <c r="P780" s="11"/>
    </row>
    <row r="781" spans="15:16" ht="13" x14ac:dyDescent="0.3">
      <c r="O781" s="10"/>
      <c r="P781" s="11"/>
    </row>
    <row r="782" spans="15:16" ht="13" x14ac:dyDescent="0.3">
      <c r="O782" s="10"/>
      <c r="P782" s="11"/>
    </row>
    <row r="783" spans="15:16" ht="13" x14ac:dyDescent="0.3">
      <c r="O783" s="10"/>
      <c r="P783" s="11"/>
    </row>
    <row r="784" spans="15:16" ht="13" x14ac:dyDescent="0.3">
      <c r="O784" s="10"/>
      <c r="P784" s="11"/>
    </row>
    <row r="785" spans="15:16" ht="13" x14ac:dyDescent="0.3">
      <c r="O785" s="10"/>
      <c r="P785" s="11"/>
    </row>
    <row r="786" spans="15:16" ht="13" x14ac:dyDescent="0.3">
      <c r="O786" s="10"/>
      <c r="P786" s="11"/>
    </row>
    <row r="787" spans="15:16" ht="13" x14ac:dyDescent="0.3">
      <c r="O787" s="10"/>
      <c r="P787" s="11"/>
    </row>
    <row r="788" spans="15:16" ht="13" x14ac:dyDescent="0.3">
      <c r="O788" s="10"/>
      <c r="P788" s="11"/>
    </row>
    <row r="789" spans="15:16" ht="13" x14ac:dyDescent="0.3">
      <c r="O789" s="10"/>
      <c r="P789" s="11"/>
    </row>
    <row r="790" spans="15:16" ht="13" x14ac:dyDescent="0.3">
      <c r="O790" s="10"/>
      <c r="P790" s="11"/>
    </row>
    <row r="791" spans="15:16" ht="13" x14ac:dyDescent="0.3">
      <c r="O791" s="10"/>
      <c r="P791" s="11"/>
    </row>
    <row r="792" spans="15:16" ht="13" x14ac:dyDescent="0.3">
      <c r="O792" s="10"/>
      <c r="P792" s="11"/>
    </row>
    <row r="793" spans="15:16" ht="13" x14ac:dyDescent="0.3">
      <c r="O793" s="10"/>
      <c r="P793" s="11"/>
    </row>
    <row r="794" spans="15:16" ht="13" x14ac:dyDescent="0.3">
      <c r="O794" s="10"/>
      <c r="P794" s="11"/>
    </row>
    <row r="795" spans="15:16" ht="13" x14ac:dyDescent="0.3">
      <c r="O795" s="10"/>
      <c r="P795" s="11"/>
    </row>
    <row r="796" spans="15:16" ht="13" x14ac:dyDescent="0.3">
      <c r="O796" s="10"/>
      <c r="P796" s="11"/>
    </row>
    <row r="797" spans="15:16" ht="13" x14ac:dyDescent="0.3">
      <c r="O797" s="10"/>
      <c r="P797" s="11"/>
    </row>
    <row r="798" spans="15:16" ht="13" x14ac:dyDescent="0.3">
      <c r="O798" s="10"/>
      <c r="P798" s="11"/>
    </row>
    <row r="799" spans="15:16" ht="13" x14ac:dyDescent="0.3">
      <c r="O799" s="10"/>
      <c r="P799" s="11"/>
    </row>
    <row r="800" spans="15:16" ht="13" x14ac:dyDescent="0.3">
      <c r="O800" s="10"/>
      <c r="P800" s="11"/>
    </row>
    <row r="801" spans="15:16" ht="13" x14ac:dyDescent="0.3">
      <c r="O801" s="10"/>
      <c r="P801" s="11"/>
    </row>
    <row r="802" spans="15:16" ht="13" x14ac:dyDescent="0.3">
      <c r="O802" s="10"/>
      <c r="P802" s="11"/>
    </row>
    <row r="803" spans="15:16" ht="13" x14ac:dyDescent="0.3">
      <c r="O803" s="10"/>
      <c r="P803" s="11"/>
    </row>
    <row r="804" spans="15:16" ht="13" x14ac:dyDescent="0.3">
      <c r="O804" s="10"/>
      <c r="P804" s="11"/>
    </row>
    <row r="805" spans="15:16" ht="13" x14ac:dyDescent="0.3">
      <c r="O805" s="10"/>
      <c r="P805" s="11"/>
    </row>
    <row r="806" spans="15:16" ht="13" x14ac:dyDescent="0.3">
      <c r="O806" s="10"/>
      <c r="P806" s="11"/>
    </row>
    <row r="807" spans="15:16" ht="13" x14ac:dyDescent="0.3">
      <c r="O807" s="10"/>
      <c r="P807" s="11"/>
    </row>
    <row r="808" spans="15:16" ht="13" x14ac:dyDescent="0.3">
      <c r="O808" s="10"/>
      <c r="P808" s="11"/>
    </row>
    <row r="809" spans="15:16" ht="13" x14ac:dyDescent="0.3">
      <c r="O809" s="10"/>
      <c r="P809" s="11"/>
    </row>
    <row r="810" spans="15:16" ht="13" x14ac:dyDescent="0.3">
      <c r="O810" s="10"/>
      <c r="P810" s="11"/>
    </row>
    <row r="811" spans="15:16" ht="13" x14ac:dyDescent="0.3">
      <c r="O811" s="10"/>
      <c r="P811" s="11"/>
    </row>
    <row r="812" spans="15:16" ht="13" x14ac:dyDescent="0.3">
      <c r="O812" s="10"/>
      <c r="P812" s="11"/>
    </row>
    <row r="813" spans="15:16" ht="13" x14ac:dyDescent="0.3">
      <c r="O813" s="10"/>
      <c r="P813" s="11"/>
    </row>
    <row r="814" spans="15:16" ht="13" x14ac:dyDescent="0.3">
      <c r="O814" s="10"/>
      <c r="P814" s="11"/>
    </row>
    <row r="815" spans="15:16" ht="13" x14ac:dyDescent="0.3">
      <c r="O815" s="10"/>
      <c r="P815" s="11"/>
    </row>
    <row r="816" spans="15:16" ht="13" x14ac:dyDescent="0.3">
      <c r="O816" s="10"/>
      <c r="P816" s="11"/>
    </row>
    <row r="817" spans="15:16" ht="13" x14ac:dyDescent="0.3">
      <c r="O817" s="10"/>
      <c r="P817" s="11"/>
    </row>
    <row r="818" spans="15:16" ht="13" x14ac:dyDescent="0.3">
      <c r="O818" s="10"/>
      <c r="P818" s="11"/>
    </row>
    <row r="819" spans="15:16" ht="13" x14ac:dyDescent="0.3">
      <c r="O819" s="10"/>
      <c r="P819" s="11"/>
    </row>
    <row r="820" spans="15:16" ht="13" x14ac:dyDescent="0.3">
      <c r="O820" s="10"/>
      <c r="P820" s="11"/>
    </row>
    <row r="821" spans="15:16" ht="13" x14ac:dyDescent="0.3">
      <c r="O821" s="10"/>
      <c r="P821" s="11"/>
    </row>
    <row r="822" spans="15:16" ht="13" x14ac:dyDescent="0.3">
      <c r="O822" s="10"/>
      <c r="P822" s="11"/>
    </row>
    <row r="823" spans="15:16" ht="13" x14ac:dyDescent="0.3">
      <c r="O823" s="10"/>
      <c r="P823" s="11"/>
    </row>
    <row r="824" spans="15:16" ht="13" x14ac:dyDescent="0.3">
      <c r="O824" s="10"/>
      <c r="P824" s="11"/>
    </row>
    <row r="825" spans="15:16" ht="13" x14ac:dyDescent="0.3">
      <c r="O825" s="10"/>
      <c r="P825" s="11"/>
    </row>
    <row r="826" spans="15:16" ht="13" x14ac:dyDescent="0.3">
      <c r="O826" s="10"/>
      <c r="P826" s="11"/>
    </row>
    <row r="827" spans="15:16" ht="13" x14ac:dyDescent="0.3">
      <c r="O827" s="10"/>
      <c r="P827" s="11"/>
    </row>
    <row r="828" spans="15:16" ht="13" x14ac:dyDescent="0.3">
      <c r="O828" s="10"/>
      <c r="P828" s="11"/>
    </row>
    <row r="829" spans="15:16" ht="13" x14ac:dyDescent="0.3">
      <c r="O829" s="10"/>
      <c r="P829" s="11"/>
    </row>
    <row r="830" spans="15:16" ht="13" x14ac:dyDescent="0.3">
      <c r="O830" s="10"/>
      <c r="P830" s="11"/>
    </row>
    <row r="831" spans="15:16" ht="13" x14ac:dyDescent="0.3">
      <c r="O831" s="10"/>
      <c r="P831" s="11"/>
    </row>
    <row r="832" spans="15:16" ht="13" x14ac:dyDescent="0.3">
      <c r="O832" s="10"/>
      <c r="P832" s="11"/>
    </row>
    <row r="833" spans="15:16" ht="13" x14ac:dyDescent="0.3">
      <c r="O833" s="10"/>
      <c r="P833" s="11"/>
    </row>
    <row r="834" spans="15:16" ht="13" x14ac:dyDescent="0.3">
      <c r="O834" s="10"/>
      <c r="P834" s="11"/>
    </row>
    <row r="835" spans="15:16" ht="13" x14ac:dyDescent="0.3">
      <c r="O835" s="10"/>
      <c r="P835" s="11"/>
    </row>
    <row r="836" spans="15:16" ht="13" x14ac:dyDescent="0.3">
      <c r="O836" s="10"/>
      <c r="P836" s="11"/>
    </row>
    <row r="837" spans="15:16" ht="13" x14ac:dyDescent="0.3">
      <c r="O837" s="10"/>
      <c r="P837" s="11"/>
    </row>
    <row r="838" spans="15:16" ht="13" x14ac:dyDescent="0.3">
      <c r="O838" s="10"/>
      <c r="P838" s="11"/>
    </row>
    <row r="839" spans="15:16" ht="13" x14ac:dyDescent="0.3">
      <c r="O839" s="10"/>
      <c r="P839" s="11"/>
    </row>
    <row r="840" spans="15:16" ht="13" x14ac:dyDescent="0.3">
      <c r="O840" s="10"/>
      <c r="P840" s="11"/>
    </row>
    <row r="841" spans="15:16" ht="13" x14ac:dyDescent="0.3">
      <c r="O841" s="10"/>
      <c r="P841" s="11"/>
    </row>
    <row r="842" spans="15:16" ht="13" x14ac:dyDescent="0.3">
      <c r="O842" s="10"/>
      <c r="P842" s="11"/>
    </row>
    <row r="843" spans="15:16" ht="13" x14ac:dyDescent="0.3">
      <c r="O843" s="10"/>
      <c r="P843" s="11"/>
    </row>
    <row r="844" spans="15:16" ht="13" x14ac:dyDescent="0.3">
      <c r="O844" s="10"/>
      <c r="P844" s="11"/>
    </row>
    <row r="845" spans="15:16" ht="13" x14ac:dyDescent="0.3">
      <c r="O845" s="10"/>
      <c r="P845" s="11"/>
    </row>
    <row r="846" spans="15:16" ht="13" x14ac:dyDescent="0.3">
      <c r="O846" s="10"/>
      <c r="P846" s="11"/>
    </row>
    <row r="847" spans="15:16" ht="13" x14ac:dyDescent="0.3">
      <c r="O847" s="10"/>
      <c r="P847" s="11"/>
    </row>
    <row r="848" spans="15:16" ht="13" x14ac:dyDescent="0.3">
      <c r="O848" s="10"/>
      <c r="P848" s="11"/>
    </row>
    <row r="849" spans="15:16" ht="13" x14ac:dyDescent="0.3">
      <c r="O849" s="10"/>
      <c r="P849" s="11"/>
    </row>
    <row r="850" spans="15:16" ht="13" x14ac:dyDescent="0.3">
      <c r="O850" s="10"/>
      <c r="P850" s="11"/>
    </row>
    <row r="851" spans="15:16" ht="13" x14ac:dyDescent="0.3">
      <c r="O851" s="10"/>
      <c r="P851" s="11"/>
    </row>
    <row r="852" spans="15:16" ht="13" x14ac:dyDescent="0.3">
      <c r="O852" s="10"/>
      <c r="P852" s="11"/>
    </row>
    <row r="853" spans="15:16" ht="13" x14ac:dyDescent="0.3">
      <c r="O853" s="10"/>
      <c r="P853" s="11"/>
    </row>
    <row r="854" spans="15:16" ht="13" x14ac:dyDescent="0.3">
      <c r="O854" s="10"/>
      <c r="P854" s="11"/>
    </row>
    <row r="855" spans="15:16" ht="13" x14ac:dyDescent="0.3">
      <c r="O855" s="10"/>
      <c r="P855" s="11"/>
    </row>
    <row r="856" spans="15:16" ht="13" x14ac:dyDescent="0.3">
      <c r="O856" s="10"/>
      <c r="P856" s="11"/>
    </row>
    <row r="857" spans="15:16" ht="13" x14ac:dyDescent="0.3">
      <c r="O857" s="10"/>
      <c r="P857" s="11"/>
    </row>
    <row r="858" spans="15:16" ht="13" x14ac:dyDescent="0.3">
      <c r="O858" s="10"/>
      <c r="P858" s="11"/>
    </row>
    <row r="859" spans="15:16" ht="13" x14ac:dyDescent="0.3">
      <c r="O859" s="10"/>
      <c r="P859" s="11"/>
    </row>
    <row r="860" spans="15:16" ht="13" x14ac:dyDescent="0.3">
      <c r="O860" s="10"/>
      <c r="P860" s="11"/>
    </row>
    <row r="861" spans="15:16" ht="13" x14ac:dyDescent="0.3">
      <c r="O861" s="10"/>
      <c r="P861" s="11"/>
    </row>
    <row r="862" spans="15:16" ht="13" x14ac:dyDescent="0.3">
      <c r="O862" s="10"/>
      <c r="P862" s="11"/>
    </row>
    <row r="863" spans="15:16" ht="13" x14ac:dyDescent="0.3">
      <c r="O863" s="10"/>
      <c r="P863" s="11"/>
    </row>
    <row r="864" spans="15:16" ht="13" x14ac:dyDescent="0.3">
      <c r="O864" s="10"/>
      <c r="P864" s="11"/>
    </row>
    <row r="865" spans="15:16" ht="13" x14ac:dyDescent="0.3">
      <c r="O865" s="10"/>
      <c r="P865" s="11"/>
    </row>
    <row r="866" spans="15:16" ht="13" x14ac:dyDescent="0.3">
      <c r="O866" s="10"/>
      <c r="P866" s="11"/>
    </row>
    <row r="867" spans="15:16" ht="13" x14ac:dyDescent="0.3">
      <c r="O867" s="10"/>
      <c r="P867" s="11"/>
    </row>
    <row r="868" spans="15:16" ht="13" x14ac:dyDescent="0.3">
      <c r="O868" s="10"/>
      <c r="P868" s="11"/>
    </row>
    <row r="869" spans="15:16" ht="13" x14ac:dyDescent="0.3">
      <c r="O869" s="10"/>
      <c r="P869" s="11"/>
    </row>
    <row r="870" spans="15:16" ht="13" x14ac:dyDescent="0.3">
      <c r="O870" s="10"/>
      <c r="P870" s="11"/>
    </row>
    <row r="871" spans="15:16" ht="13" x14ac:dyDescent="0.3">
      <c r="O871" s="10"/>
      <c r="P871" s="11"/>
    </row>
    <row r="872" spans="15:16" ht="13" x14ac:dyDescent="0.3">
      <c r="O872" s="10"/>
      <c r="P872" s="11"/>
    </row>
    <row r="873" spans="15:16" ht="13" x14ac:dyDescent="0.3">
      <c r="O873" s="10"/>
      <c r="P873" s="11"/>
    </row>
    <row r="874" spans="15:16" ht="13" x14ac:dyDescent="0.3">
      <c r="O874" s="10"/>
      <c r="P874" s="11"/>
    </row>
    <row r="875" spans="15:16" ht="13" x14ac:dyDescent="0.3">
      <c r="O875" s="10"/>
      <c r="P875" s="11"/>
    </row>
    <row r="876" spans="15:16" ht="13" x14ac:dyDescent="0.3">
      <c r="O876" s="10"/>
      <c r="P876" s="11"/>
    </row>
    <row r="877" spans="15:16" ht="13" x14ac:dyDescent="0.3">
      <c r="O877" s="10"/>
      <c r="P877" s="11"/>
    </row>
    <row r="878" spans="15:16" ht="13" x14ac:dyDescent="0.3">
      <c r="O878" s="10"/>
      <c r="P878" s="11"/>
    </row>
    <row r="879" spans="15:16" ht="13" x14ac:dyDescent="0.3">
      <c r="O879" s="10"/>
      <c r="P879" s="11"/>
    </row>
    <row r="880" spans="15:16" ht="13" x14ac:dyDescent="0.3">
      <c r="O880" s="10"/>
      <c r="P880" s="11"/>
    </row>
    <row r="881" spans="15:16" ht="13" x14ac:dyDescent="0.3">
      <c r="O881" s="10"/>
      <c r="P881" s="11"/>
    </row>
    <row r="882" spans="15:16" ht="13" x14ac:dyDescent="0.3">
      <c r="O882" s="10"/>
      <c r="P882" s="11"/>
    </row>
    <row r="883" spans="15:16" ht="13" x14ac:dyDescent="0.3">
      <c r="O883" s="10"/>
      <c r="P883" s="11"/>
    </row>
    <row r="884" spans="15:16" ht="13" x14ac:dyDescent="0.3">
      <c r="O884" s="10"/>
      <c r="P884" s="11"/>
    </row>
    <row r="885" spans="15:16" ht="13" x14ac:dyDescent="0.3">
      <c r="O885" s="10"/>
      <c r="P885" s="11"/>
    </row>
    <row r="886" spans="15:16" ht="13" x14ac:dyDescent="0.3">
      <c r="O886" s="10"/>
      <c r="P886" s="11"/>
    </row>
    <row r="887" spans="15:16" ht="13" x14ac:dyDescent="0.3">
      <c r="O887" s="10"/>
      <c r="P887" s="11"/>
    </row>
    <row r="888" spans="15:16" ht="13" x14ac:dyDescent="0.3">
      <c r="O888" s="10"/>
      <c r="P888" s="11"/>
    </row>
    <row r="889" spans="15:16" ht="13" x14ac:dyDescent="0.3">
      <c r="O889" s="10"/>
      <c r="P889" s="11"/>
    </row>
    <row r="890" spans="15:16" ht="13" x14ac:dyDescent="0.3">
      <c r="O890" s="10"/>
      <c r="P890" s="11"/>
    </row>
    <row r="891" spans="15:16" ht="13" x14ac:dyDescent="0.3">
      <c r="O891" s="10"/>
      <c r="P891" s="11"/>
    </row>
    <row r="892" spans="15:16" ht="13" x14ac:dyDescent="0.3">
      <c r="O892" s="10"/>
      <c r="P892" s="11"/>
    </row>
    <row r="893" spans="15:16" ht="13" x14ac:dyDescent="0.3">
      <c r="O893" s="10"/>
      <c r="P893" s="11"/>
    </row>
    <row r="894" spans="15:16" ht="13" x14ac:dyDescent="0.3">
      <c r="O894" s="10"/>
      <c r="P894" s="11"/>
    </row>
    <row r="895" spans="15:16" ht="13" x14ac:dyDescent="0.3">
      <c r="O895" s="10"/>
      <c r="P895" s="11"/>
    </row>
    <row r="896" spans="15:16" ht="13" x14ac:dyDescent="0.3">
      <c r="O896" s="10"/>
      <c r="P896" s="11"/>
    </row>
    <row r="897" spans="15:16" ht="13" x14ac:dyDescent="0.3">
      <c r="O897" s="10"/>
      <c r="P897" s="11"/>
    </row>
    <row r="898" spans="15:16" ht="13" x14ac:dyDescent="0.3">
      <c r="O898" s="10"/>
      <c r="P898" s="11"/>
    </row>
    <row r="899" spans="15:16" ht="13" x14ac:dyDescent="0.3">
      <c r="O899" s="10"/>
      <c r="P899" s="11"/>
    </row>
    <row r="900" spans="15:16" ht="13" x14ac:dyDescent="0.3">
      <c r="O900" s="10"/>
      <c r="P900" s="11"/>
    </row>
    <row r="901" spans="15:16" ht="13" x14ac:dyDescent="0.3">
      <c r="O901" s="10"/>
      <c r="P901" s="11"/>
    </row>
    <row r="902" spans="15:16" ht="13" x14ac:dyDescent="0.3">
      <c r="O902" s="10"/>
      <c r="P902" s="11"/>
    </row>
    <row r="903" spans="15:16" ht="13" x14ac:dyDescent="0.3">
      <c r="O903" s="10"/>
      <c r="P903" s="11"/>
    </row>
    <row r="904" spans="15:16" ht="13" x14ac:dyDescent="0.3">
      <c r="O904" s="10"/>
      <c r="P904" s="11"/>
    </row>
    <row r="905" spans="15:16" ht="13" x14ac:dyDescent="0.3">
      <c r="O905" s="10"/>
      <c r="P905" s="11"/>
    </row>
    <row r="906" spans="15:16" ht="13" x14ac:dyDescent="0.3">
      <c r="O906" s="10"/>
      <c r="P906" s="11"/>
    </row>
    <row r="907" spans="15:16" ht="13" x14ac:dyDescent="0.3">
      <c r="O907" s="10"/>
      <c r="P907" s="11"/>
    </row>
    <row r="908" spans="15:16" ht="13" x14ac:dyDescent="0.3">
      <c r="O908" s="10"/>
      <c r="P908" s="11"/>
    </row>
    <row r="909" spans="15:16" ht="13" x14ac:dyDescent="0.3">
      <c r="O909" s="10"/>
      <c r="P909" s="11"/>
    </row>
    <row r="910" spans="15:16" ht="13" x14ac:dyDescent="0.3">
      <c r="O910" s="10"/>
      <c r="P910" s="11"/>
    </row>
    <row r="911" spans="15:16" ht="13" x14ac:dyDescent="0.3">
      <c r="O911" s="10"/>
      <c r="P911" s="11"/>
    </row>
    <row r="912" spans="15:16" ht="13" x14ac:dyDescent="0.3">
      <c r="O912" s="10"/>
      <c r="P912" s="11"/>
    </row>
    <row r="913" spans="15:16" ht="13" x14ac:dyDescent="0.3">
      <c r="O913" s="10"/>
      <c r="P913" s="11"/>
    </row>
    <row r="914" spans="15:16" ht="13" x14ac:dyDescent="0.3">
      <c r="O914" s="10"/>
      <c r="P914" s="11"/>
    </row>
    <row r="915" spans="15:16" ht="13" x14ac:dyDescent="0.3">
      <c r="O915" s="10"/>
      <c r="P915" s="11"/>
    </row>
    <row r="916" spans="15:16" ht="13" x14ac:dyDescent="0.3">
      <c r="O916" s="10"/>
      <c r="P916" s="11"/>
    </row>
    <row r="917" spans="15:16" ht="13" x14ac:dyDescent="0.3">
      <c r="O917" s="10"/>
      <c r="P917" s="11"/>
    </row>
    <row r="918" spans="15:16" ht="13" x14ac:dyDescent="0.3">
      <c r="O918" s="10"/>
      <c r="P918" s="11"/>
    </row>
    <row r="919" spans="15:16" ht="13" x14ac:dyDescent="0.3">
      <c r="O919" s="10"/>
      <c r="P919" s="11"/>
    </row>
    <row r="920" spans="15:16" ht="13" x14ac:dyDescent="0.3">
      <c r="O920" s="10"/>
      <c r="P920" s="11"/>
    </row>
    <row r="921" spans="15:16" ht="13" x14ac:dyDescent="0.3">
      <c r="O921" s="10"/>
      <c r="P921" s="11"/>
    </row>
    <row r="922" spans="15:16" ht="13" x14ac:dyDescent="0.3">
      <c r="O922" s="10"/>
      <c r="P922" s="11"/>
    </row>
    <row r="923" spans="15:16" ht="13" x14ac:dyDescent="0.3">
      <c r="O923" s="10"/>
      <c r="P923" s="11"/>
    </row>
    <row r="924" spans="15:16" ht="13" x14ac:dyDescent="0.3">
      <c r="O924" s="10"/>
      <c r="P924" s="11"/>
    </row>
    <row r="925" spans="15:16" ht="13" x14ac:dyDescent="0.3">
      <c r="O925" s="10"/>
      <c r="P925" s="11"/>
    </row>
    <row r="926" spans="15:16" ht="13" x14ac:dyDescent="0.3">
      <c r="O926" s="10"/>
      <c r="P926" s="11"/>
    </row>
    <row r="927" spans="15:16" ht="13" x14ac:dyDescent="0.3">
      <c r="O927" s="10"/>
      <c r="P927" s="11"/>
    </row>
    <row r="928" spans="15:16" ht="13" x14ac:dyDescent="0.3">
      <c r="O928" s="10"/>
      <c r="P928" s="11"/>
    </row>
    <row r="929" spans="15:16" ht="13" x14ac:dyDescent="0.3">
      <c r="O929" s="10"/>
      <c r="P929" s="11"/>
    </row>
    <row r="930" spans="15:16" ht="13" x14ac:dyDescent="0.3">
      <c r="O930" s="10"/>
      <c r="P930" s="11"/>
    </row>
    <row r="931" spans="15:16" ht="13" x14ac:dyDescent="0.3">
      <c r="O931" s="10"/>
      <c r="P931" s="11"/>
    </row>
    <row r="932" spans="15:16" ht="13" x14ac:dyDescent="0.3">
      <c r="O932" s="10"/>
      <c r="P932" s="11"/>
    </row>
    <row r="933" spans="15:16" ht="13" x14ac:dyDescent="0.3">
      <c r="O933" s="10"/>
      <c r="P933" s="11"/>
    </row>
    <row r="934" spans="15:16" ht="13" x14ac:dyDescent="0.3">
      <c r="O934" s="10"/>
      <c r="P934" s="11"/>
    </row>
    <row r="935" spans="15:16" ht="13" x14ac:dyDescent="0.3">
      <c r="O935" s="10"/>
      <c r="P935" s="11"/>
    </row>
    <row r="936" spans="15:16" ht="13" x14ac:dyDescent="0.3">
      <c r="O936" s="10"/>
      <c r="P936" s="11"/>
    </row>
    <row r="937" spans="15:16" ht="13" x14ac:dyDescent="0.3">
      <c r="O937" s="10"/>
      <c r="P937" s="11"/>
    </row>
    <row r="938" spans="15:16" ht="13" x14ac:dyDescent="0.3">
      <c r="O938" s="10"/>
      <c r="P938" s="11"/>
    </row>
    <row r="939" spans="15:16" ht="13" x14ac:dyDescent="0.3">
      <c r="O939" s="10"/>
      <c r="P939" s="11"/>
    </row>
    <row r="940" spans="15:16" ht="13" x14ac:dyDescent="0.3">
      <c r="O940" s="10"/>
      <c r="P940" s="11"/>
    </row>
    <row r="941" spans="15:16" ht="13" x14ac:dyDescent="0.3">
      <c r="O941" s="10"/>
      <c r="P941" s="11"/>
    </row>
    <row r="942" spans="15:16" ht="13" x14ac:dyDescent="0.3">
      <c r="O942" s="10"/>
      <c r="P942" s="11"/>
    </row>
    <row r="943" spans="15:16" ht="13" x14ac:dyDescent="0.3">
      <c r="O943" s="10"/>
      <c r="P943" s="11"/>
    </row>
    <row r="944" spans="15:16" ht="13" x14ac:dyDescent="0.3">
      <c r="O944" s="10"/>
      <c r="P944" s="11"/>
    </row>
    <row r="945" spans="15:16" ht="13" x14ac:dyDescent="0.3">
      <c r="O945" s="10"/>
      <c r="P945" s="11"/>
    </row>
    <row r="946" spans="15:16" ht="13" x14ac:dyDescent="0.3">
      <c r="O946" s="10"/>
      <c r="P946" s="11"/>
    </row>
    <row r="947" spans="15:16" ht="13" x14ac:dyDescent="0.3">
      <c r="O947" s="10"/>
      <c r="P947" s="11"/>
    </row>
    <row r="948" spans="15:16" ht="13" x14ac:dyDescent="0.3">
      <c r="O948" s="10"/>
      <c r="P948" s="11"/>
    </row>
    <row r="949" spans="15:16" ht="13" x14ac:dyDescent="0.3">
      <c r="O949" s="10"/>
      <c r="P949" s="11"/>
    </row>
    <row r="950" spans="15:16" ht="13" x14ac:dyDescent="0.3">
      <c r="O950" s="10"/>
      <c r="P950" s="11"/>
    </row>
    <row r="951" spans="15:16" ht="13" x14ac:dyDescent="0.3">
      <c r="O951" s="10"/>
      <c r="P951" s="11"/>
    </row>
    <row r="952" spans="15:16" ht="13" x14ac:dyDescent="0.3">
      <c r="O952" s="10"/>
      <c r="P952" s="11"/>
    </row>
    <row r="953" spans="15:16" ht="13" x14ac:dyDescent="0.3">
      <c r="O953" s="10"/>
      <c r="P953" s="11"/>
    </row>
    <row r="954" spans="15:16" ht="13" x14ac:dyDescent="0.3">
      <c r="O954" s="10"/>
      <c r="P954" s="11"/>
    </row>
    <row r="955" spans="15:16" ht="13" x14ac:dyDescent="0.3">
      <c r="O955" s="10"/>
      <c r="P955" s="11"/>
    </row>
    <row r="956" spans="15:16" ht="13" x14ac:dyDescent="0.3">
      <c r="O956" s="10"/>
      <c r="P956" s="11"/>
    </row>
    <row r="957" spans="15:16" ht="13" x14ac:dyDescent="0.3">
      <c r="O957" s="10"/>
      <c r="P957" s="11"/>
    </row>
    <row r="958" spans="15:16" ht="13" x14ac:dyDescent="0.3">
      <c r="O958" s="10"/>
      <c r="P958" s="11"/>
    </row>
    <row r="959" spans="15:16" ht="13" x14ac:dyDescent="0.3">
      <c r="O959" s="10"/>
      <c r="P959" s="11"/>
    </row>
    <row r="960" spans="15:16" ht="13" x14ac:dyDescent="0.3">
      <c r="O960" s="10"/>
      <c r="P960" s="11"/>
    </row>
    <row r="961" spans="15:16" ht="13" x14ac:dyDescent="0.3">
      <c r="O961" s="10"/>
      <c r="P961" s="11"/>
    </row>
    <row r="962" spans="15:16" ht="13" x14ac:dyDescent="0.3">
      <c r="O962" s="10"/>
      <c r="P962" s="11"/>
    </row>
    <row r="963" spans="15:16" ht="13" x14ac:dyDescent="0.3">
      <c r="O963" s="10"/>
      <c r="P963" s="11"/>
    </row>
    <row r="964" spans="15:16" ht="13" x14ac:dyDescent="0.3">
      <c r="O964" s="10"/>
      <c r="P964" s="11"/>
    </row>
    <row r="965" spans="15:16" ht="13" x14ac:dyDescent="0.3">
      <c r="O965" s="10"/>
      <c r="P965" s="11"/>
    </row>
    <row r="966" spans="15:16" ht="13" x14ac:dyDescent="0.3">
      <c r="O966" s="10"/>
      <c r="P966" s="11"/>
    </row>
    <row r="967" spans="15:16" ht="13" x14ac:dyDescent="0.3">
      <c r="O967" s="10"/>
      <c r="P967" s="11"/>
    </row>
    <row r="968" spans="15:16" ht="13" x14ac:dyDescent="0.3">
      <c r="O968" s="10"/>
      <c r="P968" s="11"/>
    </row>
    <row r="969" spans="15:16" ht="13" x14ac:dyDescent="0.3">
      <c r="O969" s="10"/>
      <c r="P969" s="11"/>
    </row>
    <row r="970" spans="15:16" ht="13" x14ac:dyDescent="0.3">
      <c r="O970" s="10"/>
      <c r="P970" s="11"/>
    </row>
    <row r="971" spans="15:16" ht="13" x14ac:dyDescent="0.3">
      <c r="O971" s="10"/>
      <c r="P971" s="11"/>
    </row>
    <row r="972" spans="15:16" ht="13" x14ac:dyDescent="0.3">
      <c r="O972" s="10"/>
      <c r="P972" s="11"/>
    </row>
    <row r="973" spans="15:16" ht="13" x14ac:dyDescent="0.3">
      <c r="O973" s="10"/>
      <c r="P973" s="11"/>
    </row>
    <row r="974" spans="15:16" ht="13" x14ac:dyDescent="0.3">
      <c r="O974" s="10"/>
      <c r="P974" s="11"/>
    </row>
    <row r="975" spans="15:16" ht="13" x14ac:dyDescent="0.3">
      <c r="O975" s="10"/>
      <c r="P975" s="11"/>
    </row>
    <row r="976" spans="15:16" ht="13" x14ac:dyDescent="0.3">
      <c r="O976" s="10"/>
      <c r="P976" s="11"/>
    </row>
    <row r="977" spans="15:16" ht="13" x14ac:dyDescent="0.3">
      <c r="O977" s="10"/>
      <c r="P977" s="11"/>
    </row>
    <row r="978" spans="15:16" ht="13" x14ac:dyDescent="0.3">
      <c r="O978" s="10"/>
      <c r="P978" s="11"/>
    </row>
    <row r="979" spans="15:16" ht="13" x14ac:dyDescent="0.3">
      <c r="O979" s="10"/>
      <c r="P979" s="11"/>
    </row>
    <row r="980" spans="15:16" ht="13" x14ac:dyDescent="0.3">
      <c r="O980" s="10"/>
      <c r="P980" s="11"/>
    </row>
    <row r="981" spans="15:16" ht="13" x14ac:dyDescent="0.3">
      <c r="O981" s="10"/>
      <c r="P981" s="11"/>
    </row>
    <row r="982" spans="15:16" ht="13" x14ac:dyDescent="0.3">
      <c r="O982" s="10"/>
      <c r="P982" s="11"/>
    </row>
    <row r="983" spans="15:16" ht="13" x14ac:dyDescent="0.3">
      <c r="O983" s="10"/>
      <c r="P983" s="11"/>
    </row>
    <row r="984" spans="15:16" ht="13" x14ac:dyDescent="0.3">
      <c r="O984" s="10"/>
      <c r="P984" s="11"/>
    </row>
    <row r="985" spans="15:16" ht="13" x14ac:dyDescent="0.3">
      <c r="O985" s="10"/>
      <c r="P985" s="11"/>
    </row>
    <row r="986" spans="15:16" ht="13" x14ac:dyDescent="0.3">
      <c r="O986" s="10"/>
      <c r="P986" s="11"/>
    </row>
    <row r="987" spans="15:16" ht="13" x14ac:dyDescent="0.3">
      <c r="O987" s="10"/>
      <c r="P987" s="11"/>
    </row>
    <row r="988" spans="15:16" ht="13" x14ac:dyDescent="0.3">
      <c r="O988" s="10"/>
      <c r="P988" s="11"/>
    </row>
    <row r="989" spans="15:16" ht="13" x14ac:dyDescent="0.3">
      <c r="O989" s="10"/>
      <c r="P989" s="11"/>
    </row>
    <row r="990" spans="15:16" ht="13" x14ac:dyDescent="0.3">
      <c r="O990" s="10"/>
      <c r="P990" s="11"/>
    </row>
    <row r="991" spans="15:16" ht="13" x14ac:dyDescent="0.3">
      <c r="O991" s="10"/>
      <c r="P991" s="11"/>
    </row>
    <row r="992" spans="15:16" ht="13" x14ac:dyDescent="0.3">
      <c r="O992" s="10"/>
      <c r="P992" s="11"/>
    </row>
    <row r="993" spans="15:16" ht="13" x14ac:dyDescent="0.3">
      <c r="O993" s="10"/>
      <c r="P993" s="11"/>
    </row>
    <row r="994" spans="15:16" ht="13" x14ac:dyDescent="0.3">
      <c r="O994" s="10"/>
      <c r="P994" s="11"/>
    </row>
    <row r="995" spans="15:16" ht="13" x14ac:dyDescent="0.3">
      <c r="O995" s="10"/>
      <c r="P995" s="11"/>
    </row>
    <row r="996" spans="15:16" ht="13" x14ac:dyDescent="0.3">
      <c r="O996" s="10"/>
      <c r="P996" s="11"/>
    </row>
    <row r="997" spans="15:16" ht="13" x14ac:dyDescent="0.3">
      <c r="O997" s="10"/>
      <c r="P997" s="11"/>
    </row>
    <row r="998" spans="15:16" ht="13" x14ac:dyDescent="0.3">
      <c r="O998" s="10"/>
      <c r="P998" s="11"/>
    </row>
    <row r="999" spans="15:16" ht="13" x14ac:dyDescent="0.3">
      <c r="O999" s="10"/>
      <c r="P999" s="11"/>
    </row>
    <row r="1000" spans="15:16" ht="13" x14ac:dyDescent="0.3">
      <c r="O1000" s="10"/>
      <c r="P1000" s="11"/>
    </row>
    <row r="1001" spans="15:16" ht="13" x14ac:dyDescent="0.3">
      <c r="O1001" s="10"/>
      <c r="P1001" s="11"/>
    </row>
    <row r="1002" spans="15:16" ht="13" x14ac:dyDescent="0.3">
      <c r="O1002" s="10"/>
      <c r="P1002" s="11"/>
    </row>
    <row r="1003" spans="15:16" ht="13" x14ac:dyDescent="0.3">
      <c r="O1003" s="10"/>
      <c r="P1003" s="11"/>
    </row>
    <row r="1004" spans="15:16" ht="13" x14ac:dyDescent="0.3">
      <c r="O1004" s="10"/>
      <c r="P1004" s="11"/>
    </row>
    <row r="1005" spans="15:16" ht="13" x14ac:dyDescent="0.3">
      <c r="O1005" s="10"/>
    </row>
  </sheetData>
  <mergeCells count="1">
    <mergeCell ref="B1:B2"/>
  </mergeCells>
  <hyperlinks>
    <hyperlink ref="C17" r:id="rId1" xr:uid="{00000000-0004-0000-0100-000000000000}"/>
  </hyperlinks>
  <pageMargins left="0.7" right="0.7" top="0.75" bottom="0.75" header="0.3" footer="0.3"/>
  <pageSetup paperSize="9" scale="53"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4</xdr:col>
                    <xdr:colOff>304800</xdr:colOff>
                    <xdr:row>3</xdr:row>
                    <xdr:rowOff>412750</xdr:rowOff>
                  </from>
                  <to>
                    <xdr:col>4</xdr:col>
                    <xdr:colOff>527050</xdr:colOff>
                    <xdr:row>3</xdr:row>
                    <xdr:rowOff>609600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304800</xdr:colOff>
                    <xdr:row>4</xdr:row>
                    <xdr:rowOff>692150</xdr:rowOff>
                  </from>
                  <to>
                    <xdr:col>5</xdr:col>
                    <xdr:colOff>0</xdr:colOff>
                    <xdr:row>4</xdr:row>
                    <xdr:rowOff>946150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304800</xdr:colOff>
                    <xdr:row>5</xdr:row>
                    <xdr:rowOff>1441450</xdr:rowOff>
                  </from>
                  <to>
                    <xdr:col>4</xdr:col>
                    <xdr:colOff>546100</xdr:colOff>
                    <xdr:row>5</xdr:row>
                    <xdr:rowOff>1670050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304800</xdr:colOff>
                    <xdr:row>6</xdr:row>
                    <xdr:rowOff>736600</xdr:rowOff>
                  </from>
                  <to>
                    <xdr:col>4</xdr:col>
                    <xdr:colOff>527050</xdr:colOff>
                    <xdr:row>6</xdr:row>
                    <xdr:rowOff>939800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298450</xdr:colOff>
                    <xdr:row>3</xdr:row>
                    <xdr:rowOff>393700</xdr:rowOff>
                  </from>
                  <to>
                    <xdr:col>7</xdr:col>
                    <xdr:colOff>546100</xdr:colOff>
                    <xdr:row>3</xdr:row>
                    <xdr:rowOff>622300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7</xdr:col>
                    <xdr:colOff>298450</xdr:colOff>
                    <xdr:row>4</xdr:row>
                    <xdr:rowOff>717550</xdr:rowOff>
                  </from>
                  <to>
                    <xdr:col>8</xdr:col>
                    <xdr:colOff>0</xdr:colOff>
                    <xdr:row>4</xdr:row>
                    <xdr:rowOff>965200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7</xdr:col>
                    <xdr:colOff>298450</xdr:colOff>
                    <xdr:row>5</xdr:row>
                    <xdr:rowOff>1460500</xdr:rowOff>
                  </from>
                  <to>
                    <xdr:col>7</xdr:col>
                    <xdr:colOff>539750</xdr:colOff>
                    <xdr:row>5</xdr:row>
                    <xdr:rowOff>1676400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7</xdr:col>
                    <xdr:colOff>298450</xdr:colOff>
                    <xdr:row>6</xdr:row>
                    <xdr:rowOff>742950</xdr:rowOff>
                  </from>
                  <to>
                    <xdr:col>8</xdr:col>
                    <xdr:colOff>19050</xdr:colOff>
                    <xdr:row>6</xdr:row>
                    <xdr:rowOff>977900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10</xdr:col>
                    <xdr:colOff>285750</xdr:colOff>
                    <xdr:row>3</xdr:row>
                    <xdr:rowOff>387350</xdr:rowOff>
                  </from>
                  <to>
                    <xdr:col>10</xdr:col>
                    <xdr:colOff>527050</xdr:colOff>
                    <xdr:row>3</xdr:row>
                    <xdr:rowOff>622300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10</xdr:col>
                    <xdr:colOff>298450</xdr:colOff>
                    <xdr:row>4</xdr:row>
                    <xdr:rowOff>698500</xdr:rowOff>
                  </from>
                  <to>
                    <xdr:col>10</xdr:col>
                    <xdr:colOff>546100</xdr:colOff>
                    <xdr:row>4</xdr:row>
                    <xdr:rowOff>946150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10</xdr:col>
                    <xdr:colOff>298450</xdr:colOff>
                    <xdr:row>5</xdr:row>
                    <xdr:rowOff>1441450</xdr:rowOff>
                  </from>
                  <to>
                    <xdr:col>10</xdr:col>
                    <xdr:colOff>546100</xdr:colOff>
                    <xdr:row>5</xdr:row>
                    <xdr:rowOff>1651000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10</xdr:col>
                    <xdr:colOff>317500</xdr:colOff>
                    <xdr:row>6</xdr:row>
                    <xdr:rowOff>736600</xdr:rowOff>
                  </from>
                  <to>
                    <xdr:col>11</xdr:col>
                    <xdr:colOff>0</xdr:colOff>
                    <xdr:row>6</xdr:row>
                    <xdr:rowOff>977900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13</xdr:col>
                    <xdr:colOff>304800</xdr:colOff>
                    <xdr:row>3</xdr:row>
                    <xdr:rowOff>368300</xdr:rowOff>
                  </from>
                  <to>
                    <xdr:col>13</xdr:col>
                    <xdr:colOff>539750</xdr:colOff>
                    <xdr:row>3</xdr:row>
                    <xdr:rowOff>622300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13</xdr:col>
                    <xdr:colOff>298450</xdr:colOff>
                    <xdr:row>4</xdr:row>
                    <xdr:rowOff>704850</xdr:rowOff>
                  </from>
                  <to>
                    <xdr:col>16</xdr:col>
                    <xdr:colOff>6350</xdr:colOff>
                    <xdr:row>4</xdr:row>
                    <xdr:rowOff>946150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13</xdr:col>
                    <xdr:colOff>298450</xdr:colOff>
                    <xdr:row>5</xdr:row>
                    <xdr:rowOff>1441450</xdr:rowOff>
                  </from>
                  <to>
                    <xdr:col>13</xdr:col>
                    <xdr:colOff>539750</xdr:colOff>
                    <xdr:row>5</xdr:row>
                    <xdr:rowOff>1657350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13</xdr:col>
                    <xdr:colOff>304800</xdr:colOff>
                    <xdr:row>6</xdr:row>
                    <xdr:rowOff>736600</xdr:rowOff>
                  </from>
                  <to>
                    <xdr:col>16</xdr:col>
                    <xdr:colOff>6350</xdr:colOff>
                    <xdr:row>6</xdr:row>
                    <xdr:rowOff>1009650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4</xdr:col>
                    <xdr:colOff>317500</xdr:colOff>
                    <xdr:row>8</xdr:row>
                    <xdr:rowOff>889000</xdr:rowOff>
                  </from>
                  <to>
                    <xdr:col>4</xdr:col>
                    <xdr:colOff>546100</xdr:colOff>
                    <xdr:row>8</xdr:row>
                    <xdr:rowOff>1143000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4</xdr:col>
                    <xdr:colOff>323850</xdr:colOff>
                    <xdr:row>10</xdr:row>
                    <xdr:rowOff>1727200</xdr:rowOff>
                  </from>
                  <to>
                    <xdr:col>4</xdr:col>
                    <xdr:colOff>546100</xdr:colOff>
                    <xdr:row>10</xdr:row>
                    <xdr:rowOff>1981200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4</xdr:col>
                    <xdr:colOff>304800</xdr:colOff>
                    <xdr:row>9</xdr:row>
                    <xdr:rowOff>1060450</xdr:rowOff>
                  </from>
                  <to>
                    <xdr:col>5</xdr:col>
                    <xdr:colOff>19050</xdr:colOff>
                    <xdr:row>9</xdr:row>
                    <xdr:rowOff>1289050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7</xdr:col>
                    <xdr:colOff>304800</xdr:colOff>
                    <xdr:row>8</xdr:row>
                    <xdr:rowOff>908050</xdr:rowOff>
                  </from>
                  <to>
                    <xdr:col>7</xdr:col>
                    <xdr:colOff>539750</xdr:colOff>
                    <xdr:row>8</xdr:row>
                    <xdr:rowOff>1149350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7</xdr:col>
                    <xdr:colOff>317500</xdr:colOff>
                    <xdr:row>10</xdr:row>
                    <xdr:rowOff>1746250</xdr:rowOff>
                  </from>
                  <to>
                    <xdr:col>7</xdr:col>
                    <xdr:colOff>546100</xdr:colOff>
                    <xdr:row>10</xdr:row>
                    <xdr:rowOff>2000250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7</xdr:col>
                    <xdr:colOff>298450</xdr:colOff>
                    <xdr:row>9</xdr:row>
                    <xdr:rowOff>1066800</xdr:rowOff>
                  </from>
                  <to>
                    <xdr:col>7</xdr:col>
                    <xdr:colOff>539750</xdr:colOff>
                    <xdr:row>9</xdr:row>
                    <xdr:rowOff>1295400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10</xdr:col>
                    <xdr:colOff>298450</xdr:colOff>
                    <xdr:row>8</xdr:row>
                    <xdr:rowOff>908050</xdr:rowOff>
                  </from>
                  <to>
                    <xdr:col>11</xdr:col>
                    <xdr:colOff>0</xdr:colOff>
                    <xdr:row>8</xdr:row>
                    <xdr:rowOff>1187450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10</xdr:col>
                    <xdr:colOff>304800</xdr:colOff>
                    <xdr:row>10</xdr:row>
                    <xdr:rowOff>1733550</xdr:rowOff>
                  </from>
                  <to>
                    <xdr:col>11</xdr:col>
                    <xdr:colOff>0</xdr:colOff>
                    <xdr:row>10</xdr:row>
                    <xdr:rowOff>1981200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10</xdr:col>
                    <xdr:colOff>304800</xdr:colOff>
                    <xdr:row>9</xdr:row>
                    <xdr:rowOff>1060450</xdr:rowOff>
                  </from>
                  <to>
                    <xdr:col>11</xdr:col>
                    <xdr:colOff>6350</xdr:colOff>
                    <xdr:row>9</xdr:row>
                    <xdr:rowOff>1295400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13</xdr:col>
                    <xdr:colOff>298450</xdr:colOff>
                    <xdr:row>8</xdr:row>
                    <xdr:rowOff>895350</xdr:rowOff>
                  </from>
                  <to>
                    <xdr:col>16</xdr:col>
                    <xdr:colOff>38100</xdr:colOff>
                    <xdr:row>8</xdr:row>
                    <xdr:rowOff>1187450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13</xdr:col>
                    <xdr:colOff>304800</xdr:colOff>
                    <xdr:row>10</xdr:row>
                    <xdr:rowOff>1727200</xdr:rowOff>
                  </from>
                  <to>
                    <xdr:col>14</xdr:col>
                    <xdr:colOff>0</xdr:colOff>
                    <xdr:row>10</xdr:row>
                    <xdr:rowOff>2032000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13</xdr:col>
                    <xdr:colOff>317500</xdr:colOff>
                    <xdr:row>9</xdr:row>
                    <xdr:rowOff>1066800</xdr:rowOff>
                  </from>
                  <to>
                    <xdr:col>16</xdr:col>
                    <xdr:colOff>6350</xdr:colOff>
                    <xdr:row>9</xdr:row>
                    <xdr:rowOff>1295400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4</xdr:col>
                    <xdr:colOff>336550</xdr:colOff>
                    <xdr:row>12</xdr:row>
                    <xdr:rowOff>412750</xdr:rowOff>
                  </from>
                  <to>
                    <xdr:col>4</xdr:col>
                    <xdr:colOff>546100</xdr:colOff>
                    <xdr:row>12</xdr:row>
                    <xdr:rowOff>660400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336550</xdr:colOff>
                    <xdr:row>13</xdr:row>
                    <xdr:rowOff>539750</xdr:rowOff>
                  </from>
                  <to>
                    <xdr:col>5</xdr:col>
                    <xdr:colOff>25400</xdr:colOff>
                    <xdr:row>13</xdr:row>
                    <xdr:rowOff>793750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4</xdr:col>
                    <xdr:colOff>336550</xdr:colOff>
                    <xdr:row>14</xdr:row>
                    <xdr:rowOff>419100</xdr:rowOff>
                  </from>
                  <to>
                    <xdr:col>5</xdr:col>
                    <xdr:colOff>6350</xdr:colOff>
                    <xdr:row>14</xdr:row>
                    <xdr:rowOff>641350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4</xdr:col>
                    <xdr:colOff>323850</xdr:colOff>
                    <xdr:row>15</xdr:row>
                    <xdr:rowOff>1060450</xdr:rowOff>
                  </from>
                  <to>
                    <xdr:col>4</xdr:col>
                    <xdr:colOff>539750</xdr:colOff>
                    <xdr:row>15</xdr:row>
                    <xdr:rowOff>1276350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7</xdr:col>
                    <xdr:colOff>317500</xdr:colOff>
                    <xdr:row>12</xdr:row>
                    <xdr:rowOff>406400</xdr:rowOff>
                  </from>
                  <to>
                    <xdr:col>7</xdr:col>
                    <xdr:colOff>546100</xdr:colOff>
                    <xdr:row>12</xdr:row>
                    <xdr:rowOff>641350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7</xdr:col>
                    <xdr:colOff>317500</xdr:colOff>
                    <xdr:row>13</xdr:row>
                    <xdr:rowOff>558800</xdr:rowOff>
                  </from>
                  <to>
                    <xdr:col>7</xdr:col>
                    <xdr:colOff>546100</xdr:colOff>
                    <xdr:row>13</xdr:row>
                    <xdr:rowOff>800100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7</xdr:col>
                    <xdr:colOff>317500</xdr:colOff>
                    <xdr:row>14</xdr:row>
                    <xdr:rowOff>425450</xdr:rowOff>
                  </from>
                  <to>
                    <xdr:col>8</xdr:col>
                    <xdr:colOff>19050</xdr:colOff>
                    <xdr:row>14</xdr:row>
                    <xdr:rowOff>641350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7</xdr:col>
                    <xdr:colOff>304800</xdr:colOff>
                    <xdr:row>15</xdr:row>
                    <xdr:rowOff>1060450</xdr:rowOff>
                  </from>
                  <to>
                    <xdr:col>8</xdr:col>
                    <xdr:colOff>0</xdr:colOff>
                    <xdr:row>15</xdr:row>
                    <xdr:rowOff>1358900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10</xdr:col>
                    <xdr:colOff>304800</xdr:colOff>
                    <xdr:row>12</xdr:row>
                    <xdr:rowOff>406400</xdr:rowOff>
                  </from>
                  <to>
                    <xdr:col>11</xdr:col>
                    <xdr:colOff>6350</xdr:colOff>
                    <xdr:row>12</xdr:row>
                    <xdr:rowOff>641350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10</xdr:col>
                    <xdr:colOff>304800</xdr:colOff>
                    <xdr:row>13</xdr:row>
                    <xdr:rowOff>565150</xdr:rowOff>
                  </from>
                  <to>
                    <xdr:col>11</xdr:col>
                    <xdr:colOff>0</xdr:colOff>
                    <xdr:row>13</xdr:row>
                    <xdr:rowOff>793750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13</xdr:col>
                    <xdr:colOff>317500</xdr:colOff>
                    <xdr:row>12</xdr:row>
                    <xdr:rowOff>419100</xdr:rowOff>
                  </from>
                  <to>
                    <xdr:col>13</xdr:col>
                    <xdr:colOff>539750</xdr:colOff>
                    <xdr:row>12</xdr:row>
                    <xdr:rowOff>628650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13</xdr:col>
                    <xdr:colOff>317500</xdr:colOff>
                    <xdr:row>13</xdr:row>
                    <xdr:rowOff>577850</xdr:rowOff>
                  </from>
                  <to>
                    <xdr:col>13</xdr:col>
                    <xdr:colOff>514350</xdr:colOff>
                    <xdr:row>13</xdr:row>
                    <xdr:rowOff>793750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13</xdr:col>
                    <xdr:colOff>317500</xdr:colOff>
                    <xdr:row>14</xdr:row>
                    <xdr:rowOff>412750</xdr:rowOff>
                  </from>
                  <to>
                    <xdr:col>14</xdr:col>
                    <xdr:colOff>0</xdr:colOff>
                    <xdr:row>14</xdr:row>
                    <xdr:rowOff>679450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13</xdr:col>
                    <xdr:colOff>317500</xdr:colOff>
                    <xdr:row>15</xdr:row>
                    <xdr:rowOff>1060450</xdr:rowOff>
                  </from>
                  <to>
                    <xdr:col>13</xdr:col>
                    <xdr:colOff>546100</xdr:colOff>
                    <xdr:row>15</xdr:row>
                    <xdr:rowOff>1327150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4</xdr:col>
                    <xdr:colOff>323850</xdr:colOff>
                    <xdr:row>19</xdr:row>
                    <xdr:rowOff>889000</xdr:rowOff>
                  </from>
                  <to>
                    <xdr:col>4</xdr:col>
                    <xdr:colOff>533400</xdr:colOff>
                    <xdr:row>19</xdr:row>
                    <xdr:rowOff>1111250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4</xdr:col>
                    <xdr:colOff>336550</xdr:colOff>
                    <xdr:row>16</xdr:row>
                    <xdr:rowOff>1403350</xdr:rowOff>
                  </from>
                  <to>
                    <xdr:col>5</xdr:col>
                    <xdr:colOff>6350</xdr:colOff>
                    <xdr:row>16</xdr:row>
                    <xdr:rowOff>1651000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4</xdr:col>
                    <xdr:colOff>342900</xdr:colOff>
                    <xdr:row>17</xdr:row>
                    <xdr:rowOff>895350</xdr:rowOff>
                  </from>
                  <to>
                    <xdr:col>5</xdr:col>
                    <xdr:colOff>57150</xdr:colOff>
                    <xdr:row>17</xdr:row>
                    <xdr:rowOff>1117600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4</xdr:col>
                    <xdr:colOff>323850</xdr:colOff>
                    <xdr:row>18</xdr:row>
                    <xdr:rowOff>565150</xdr:rowOff>
                  </from>
                  <to>
                    <xdr:col>5</xdr:col>
                    <xdr:colOff>0</xdr:colOff>
                    <xdr:row>18</xdr:row>
                    <xdr:rowOff>800100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7</xdr:col>
                    <xdr:colOff>304800</xdr:colOff>
                    <xdr:row>19</xdr:row>
                    <xdr:rowOff>889000</xdr:rowOff>
                  </from>
                  <to>
                    <xdr:col>8</xdr:col>
                    <xdr:colOff>0</xdr:colOff>
                    <xdr:row>19</xdr:row>
                    <xdr:rowOff>1117600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7</xdr:col>
                    <xdr:colOff>317500</xdr:colOff>
                    <xdr:row>16</xdr:row>
                    <xdr:rowOff>1403350</xdr:rowOff>
                  </from>
                  <to>
                    <xdr:col>8</xdr:col>
                    <xdr:colOff>6350</xdr:colOff>
                    <xdr:row>16</xdr:row>
                    <xdr:rowOff>1689100</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7</xdr:col>
                    <xdr:colOff>317500</xdr:colOff>
                    <xdr:row>17</xdr:row>
                    <xdr:rowOff>895350</xdr:rowOff>
                  </from>
                  <to>
                    <xdr:col>8</xdr:col>
                    <xdr:colOff>0</xdr:colOff>
                    <xdr:row>17</xdr:row>
                    <xdr:rowOff>1117600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7</xdr:col>
                    <xdr:colOff>304800</xdr:colOff>
                    <xdr:row>18</xdr:row>
                    <xdr:rowOff>565150</xdr:rowOff>
                  </from>
                  <to>
                    <xdr:col>7</xdr:col>
                    <xdr:colOff>527050</xdr:colOff>
                    <xdr:row>18</xdr:row>
                    <xdr:rowOff>806450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10</xdr:col>
                    <xdr:colOff>304800</xdr:colOff>
                    <xdr:row>19</xdr:row>
                    <xdr:rowOff>889000</xdr:rowOff>
                  </from>
                  <to>
                    <xdr:col>11</xdr:col>
                    <xdr:colOff>6350</xdr:colOff>
                    <xdr:row>19</xdr:row>
                    <xdr:rowOff>1117600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10</xdr:col>
                    <xdr:colOff>317500</xdr:colOff>
                    <xdr:row>16</xdr:row>
                    <xdr:rowOff>1409700</xdr:rowOff>
                  </from>
                  <to>
                    <xdr:col>11</xdr:col>
                    <xdr:colOff>6350</xdr:colOff>
                    <xdr:row>16</xdr:row>
                    <xdr:rowOff>1695450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10</xdr:col>
                    <xdr:colOff>317500</xdr:colOff>
                    <xdr:row>18</xdr:row>
                    <xdr:rowOff>565150</xdr:rowOff>
                  </from>
                  <to>
                    <xdr:col>11</xdr:col>
                    <xdr:colOff>25400</xdr:colOff>
                    <xdr:row>19</xdr:row>
                    <xdr:rowOff>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13</xdr:col>
                    <xdr:colOff>317500</xdr:colOff>
                    <xdr:row>19</xdr:row>
                    <xdr:rowOff>876300</xdr:rowOff>
                  </from>
                  <to>
                    <xdr:col>13</xdr:col>
                    <xdr:colOff>539750</xdr:colOff>
                    <xdr:row>19</xdr:row>
                    <xdr:rowOff>1111250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13</xdr:col>
                    <xdr:colOff>317500</xdr:colOff>
                    <xdr:row>16</xdr:row>
                    <xdr:rowOff>1403350</xdr:rowOff>
                  </from>
                  <to>
                    <xdr:col>13</xdr:col>
                    <xdr:colOff>546100</xdr:colOff>
                    <xdr:row>16</xdr:row>
                    <xdr:rowOff>1689100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13</xdr:col>
                    <xdr:colOff>323850</xdr:colOff>
                    <xdr:row>17</xdr:row>
                    <xdr:rowOff>876300</xdr:rowOff>
                  </from>
                  <to>
                    <xdr:col>14</xdr:col>
                    <xdr:colOff>0</xdr:colOff>
                    <xdr:row>17</xdr:row>
                    <xdr:rowOff>1104900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13</xdr:col>
                    <xdr:colOff>323850</xdr:colOff>
                    <xdr:row>18</xdr:row>
                    <xdr:rowOff>565150</xdr:rowOff>
                  </from>
                  <to>
                    <xdr:col>16</xdr:col>
                    <xdr:colOff>6350</xdr:colOff>
                    <xdr:row>18</xdr:row>
                    <xdr:rowOff>793750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10</xdr:col>
                    <xdr:colOff>317500</xdr:colOff>
                    <xdr:row>14</xdr:row>
                    <xdr:rowOff>412750</xdr:rowOff>
                  </from>
                  <to>
                    <xdr:col>10</xdr:col>
                    <xdr:colOff>539750</xdr:colOff>
                    <xdr:row>14</xdr:row>
                    <xdr:rowOff>628650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10</xdr:col>
                    <xdr:colOff>304800</xdr:colOff>
                    <xdr:row>15</xdr:row>
                    <xdr:rowOff>1060450</xdr:rowOff>
                  </from>
                  <to>
                    <xdr:col>10</xdr:col>
                    <xdr:colOff>546100</xdr:colOff>
                    <xdr:row>15</xdr:row>
                    <xdr:rowOff>1339850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10</xdr:col>
                    <xdr:colOff>317500</xdr:colOff>
                    <xdr:row>17</xdr:row>
                    <xdr:rowOff>895350</xdr:rowOff>
                  </from>
                  <to>
                    <xdr:col>11</xdr:col>
                    <xdr:colOff>0</xdr:colOff>
                    <xdr:row>17</xdr:row>
                    <xdr:rowOff>1168400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4</xdr:col>
                    <xdr:colOff>336550</xdr:colOff>
                    <xdr:row>21</xdr:row>
                    <xdr:rowOff>717550</xdr:rowOff>
                  </from>
                  <to>
                    <xdr:col>4</xdr:col>
                    <xdr:colOff>546100</xdr:colOff>
                    <xdr:row>21</xdr:row>
                    <xdr:rowOff>939800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7</xdr:col>
                    <xdr:colOff>317500</xdr:colOff>
                    <xdr:row>21</xdr:row>
                    <xdr:rowOff>717550</xdr:rowOff>
                  </from>
                  <to>
                    <xdr:col>8</xdr:col>
                    <xdr:colOff>0</xdr:colOff>
                    <xdr:row>21</xdr:row>
                    <xdr:rowOff>914400</xdr:rowOff>
                  </to>
                </anchor>
              </controlPr>
            </control>
          </mc:Choice>
        </mc:AlternateContent>
        <mc:AlternateContent xmlns:mc="http://schemas.openxmlformats.org/markup-compatibility/2006">
          <mc:Choice Requires="x14">
            <control shapeId="1091" r:id="rId67" name="Check Box 67">
              <controlPr defaultSize="0" autoFill="0" autoLine="0" autoPict="0">
                <anchor moveWithCells="1">
                  <from>
                    <xdr:col>13</xdr:col>
                    <xdr:colOff>317500</xdr:colOff>
                    <xdr:row>21</xdr:row>
                    <xdr:rowOff>723900</xdr:rowOff>
                  </from>
                  <to>
                    <xdr:col>16</xdr:col>
                    <xdr:colOff>19050</xdr:colOff>
                    <xdr:row>21</xdr:row>
                    <xdr:rowOff>946150</xdr:rowOff>
                  </to>
                </anchor>
              </controlPr>
            </control>
          </mc:Choice>
        </mc:AlternateContent>
        <mc:AlternateContent xmlns:mc="http://schemas.openxmlformats.org/markup-compatibility/2006">
          <mc:Choice Requires="x14">
            <control shapeId="1092" r:id="rId68" name="Check Box 68">
              <controlPr defaultSize="0" autoFill="0" autoLine="0" autoPict="0">
                <anchor moveWithCells="1">
                  <from>
                    <xdr:col>4</xdr:col>
                    <xdr:colOff>323850</xdr:colOff>
                    <xdr:row>25</xdr:row>
                    <xdr:rowOff>1727200</xdr:rowOff>
                  </from>
                  <to>
                    <xdr:col>4</xdr:col>
                    <xdr:colOff>546100</xdr:colOff>
                    <xdr:row>25</xdr:row>
                    <xdr:rowOff>1936750</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4</xdr:col>
                    <xdr:colOff>336550</xdr:colOff>
                    <xdr:row>22</xdr:row>
                    <xdr:rowOff>889000</xdr:rowOff>
                  </from>
                  <to>
                    <xdr:col>5</xdr:col>
                    <xdr:colOff>0</xdr:colOff>
                    <xdr:row>22</xdr:row>
                    <xdr:rowOff>1117600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4</xdr:col>
                    <xdr:colOff>323850</xdr:colOff>
                    <xdr:row>23</xdr:row>
                    <xdr:rowOff>1219200</xdr:rowOff>
                  </from>
                  <to>
                    <xdr:col>5</xdr:col>
                    <xdr:colOff>6350</xdr:colOff>
                    <xdr:row>23</xdr:row>
                    <xdr:rowOff>1517650</xdr:rowOff>
                  </to>
                </anchor>
              </controlPr>
            </control>
          </mc:Choice>
        </mc:AlternateContent>
        <mc:AlternateContent xmlns:mc="http://schemas.openxmlformats.org/markup-compatibility/2006">
          <mc:Choice Requires="x14">
            <control shapeId="1095" r:id="rId71" name="Check Box 71">
              <controlPr defaultSize="0" autoFill="0" autoLine="0" autoPict="0">
                <anchor moveWithCells="1">
                  <from>
                    <xdr:col>4</xdr:col>
                    <xdr:colOff>336550</xdr:colOff>
                    <xdr:row>24</xdr:row>
                    <xdr:rowOff>1212850</xdr:rowOff>
                  </from>
                  <to>
                    <xdr:col>4</xdr:col>
                    <xdr:colOff>539750</xdr:colOff>
                    <xdr:row>24</xdr:row>
                    <xdr:rowOff>1485900</xdr:rowOff>
                  </to>
                </anchor>
              </controlPr>
            </control>
          </mc:Choice>
        </mc:AlternateContent>
        <mc:AlternateContent xmlns:mc="http://schemas.openxmlformats.org/markup-compatibility/2006">
          <mc:Choice Requires="x14">
            <control shapeId="1096" r:id="rId72" name="Check Box 72">
              <controlPr defaultSize="0" autoFill="0" autoLine="0" autoPict="0">
                <anchor moveWithCells="1">
                  <from>
                    <xdr:col>7</xdr:col>
                    <xdr:colOff>304800</xdr:colOff>
                    <xdr:row>25</xdr:row>
                    <xdr:rowOff>1733550</xdr:rowOff>
                  </from>
                  <to>
                    <xdr:col>8</xdr:col>
                    <xdr:colOff>0</xdr:colOff>
                    <xdr:row>25</xdr:row>
                    <xdr:rowOff>1955800</xdr:rowOff>
                  </to>
                </anchor>
              </controlPr>
            </control>
          </mc:Choice>
        </mc:AlternateContent>
        <mc:AlternateContent xmlns:mc="http://schemas.openxmlformats.org/markup-compatibility/2006">
          <mc:Choice Requires="x14">
            <control shapeId="1097" r:id="rId73" name="Check Box 73">
              <controlPr defaultSize="0" autoFill="0" autoLine="0" autoPict="0">
                <anchor moveWithCells="1">
                  <from>
                    <xdr:col>7</xdr:col>
                    <xdr:colOff>317500</xdr:colOff>
                    <xdr:row>22</xdr:row>
                    <xdr:rowOff>889000</xdr:rowOff>
                  </from>
                  <to>
                    <xdr:col>7</xdr:col>
                    <xdr:colOff>539750</xdr:colOff>
                    <xdr:row>22</xdr:row>
                    <xdr:rowOff>1143000</xdr:rowOff>
                  </to>
                </anchor>
              </controlPr>
            </control>
          </mc:Choice>
        </mc:AlternateContent>
        <mc:AlternateContent xmlns:mc="http://schemas.openxmlformats.org/markup-compatibility/2006">
          <mc:Choice Requires="x14">
            <control shapeId="1098" r:id="rId74" name="Check Box 74">
              <controlPr defaultSize="0" autoFill="0" autoLine="0" autoPict="0">
                <anchor moveWithCells="1">
                  <from>
                    <xdr:col>7</xdr:col>
                    <xdr:colOff>317500</xdr:colOff>
                    <xdr:row>23</xdr:row>
                    <xdr:rowOff>1212850</xdr:rowOff>
                  </from>
                  <to>
                    <xdr:col>8</xdr:col>
                    <xdr:colOff>19050</xdr:colOff>
                    <xdr:row>23</xdr:row>
                    <xdr:rowOff>1524000</xdr:rowOff>
                  </to>
                </anchor>
              </controlPr>
            </control>
          </mc:Choice>
        </mc:AlternateContent>
        <mc:AlternateContent xmlns:mc="http://schemas.openxmlformats.org/markup-compatibility/2006">
          <mc:Choice Requires="x14">
            <control shapeId="1099" r:id="rId75" name="Check Box 75">
              <controlPr defaultSize="0" autoFill="0" autoLine="0" autoPict="0">
                <anchor moveWithCells="1">
                  <from>
                    <xdr:col>7</xdr:col>
                    <xdr:colOff>317500</xdr:colOff>
                    <xdr:row>24</xdr:row>
                    <xdr:rowOff>1219200</xdr:rowOff>
                  </from>
                  <to>
                    <xdr:col>8</xdr:col>
                    <xdr:colOff>6350</xdr:colOff>
                    <xdr:row>24</xdr:row>
                    <xdr:rowOff>1485900</xdr:rowOff>
                  </to>
                </anchor>
              </controlPr>
            </control>
          </mc:Choice>
        </mc:AlternateContent>
        <mc:AlternateContent xmlns:mc="http://schemas.openxmlformats.org/markup-compatibility/2006">
          <mc:Choice Requires="x14">
            <control shapeId="1100" r:id="rId76" name="Check Box 76">
              <controlPr defaultSize="0" autoFill="0" autoLine="0" autoPict="0">
                <anchor moveWithCells="1">
                  <from>
                    <xdr:col>10</xdr:col>
                    <xdr:colOff>304800</xdr:colOff>
                    <xdr:row>25</xdr:row>
                    <xdr:rowOff>1733550</xdr:rowOff>
                  </from>
                  <to>
                    <xdr:col>11</xdr:col>
                    <xdr:colOff>0</xdr:colOff>
                    <xdr:row>25</xdr:row>
                    <xdr:rowOff>1924050</xdr:rowOff>
                  </to>
                </anchor>
              </controlPr>
            </control>
          </mc:Choice>
        </mc:AlternateContent>
        <mc:AlternateContent xmlns:mc="http://schemas.openxmlformats.org/markup-compatibility/2006">
          <mc:Choice Requires="x14">
            <control shapeId="1101" r:id="rId77" name="Check Box 77">
              <controlPr defaultSize="0" autoFill="0" autoLine="0" autoPict="0">
                <anchor moveWithCells="1">
                  <from>
                    <xdr:col>10</xdr:col>
                    <xdr:colOff>304800</xdr:colOff>
                    <xdr:row>22</xdr:row>
                    <xdr:rowOff>876300</xdr:rowOff>
                  </from>
                  <to>
                    <xdr:col>11</xdr:col>
                    <xdr:colOff>0</xdr:colOff>
                    <xdr:row>22</xdr:row>
                    <xdr:rowOff>1111250</xdr:rowOff>
                  </to>
                </anchor>
              </controlPr>
            </control>
          </mc:Choice>
        </mc:AlternateContent>
        <mc:AlternateContent xmlns:mc="http://schemas.openxmlformats.org/markup-compatibility/2006">
          <mc:Choice Requires="x14">
            <control shapeId="1102" r:id="rId78" name="Check Box 78">
              <controlPr defaultSize="0" autoFill="0" autoLine="0" autoPict="0">
                <anchor moveWithCells="1">
                  <from>
                    <xdr:col>10</xdr:col>
                    <xdr:colOff>317500</xdr:colOff>
                    <xdr:row>24</xdr:row>
                    <xdr:rowOff>1212850</xdr:rowOff>
                  </from>
                  <to>
                    <xdr:col>10</xdr:col>
                    <xdr:colOff>546100</xdr:colOff>
                    <xdr:row>24</xdr:row>
                    <xdr:rowOff>1498600</xdr:rowOff>
                  </to>
                </anchor>
              </controlPr>
            </control>
          </mc:Choice>
        </mc:AlternateContent>
        <mc:AlternateContent xmlns:mc="http://schemas.openxmlformats.org/markup-compatibility/2006">
          <mc:Choice Requires="x14">
            <control shapeId="1103" r:id="rId79" name="Check Box 79">
              <controlPr defaultSize="0" autoFill="0" autoLine="0" autoPict="0">
                <anchor moveWithCells="1">
                  <from>
                    <xdr:col>13</xdr:col>
                    <xdr:colOff>317500</xdr:colOff>
                    <xdr:row>25</xdr:row>
                    <xdr:rowOff>1746250</xdr:rowOff>
                  </from>
                  <to>
                    <xdr:col>14</xdr:col>
                    <xdr:colOff>0</xdr:colOff>
                    <xdr:row>25</xdr:row>
                    <xdr:rowOff>1955800</xdr:rowOff>
                  </to>
                </anchor>
              </controlPr>
            </control>
          </mc:Choice>
        </mc:AlternateContent>
        <mc:AlternateContent xmlns:mc="http://schemas.openxmlformats.org/markup-compatibility/2006">
          <mc:Choice Requires="x14">
            <control shapeId="1104" r:id="rId80" name="Check Box 80">
              <controlPr defaultSize="0" autoFill="0" autoLine="0" autoPict="0">
                <anchor moveWithCells="1">
                  <from>
                    <xdr:col>13</xdr:col>
                    <xdr:colOff>323850</xdr:colOff>
                    <xdr:row>22</xdr:row>
                    <xdr:rowOff>889000</xdr:rowOff>
                  </from>
                  <to>
                    <xdr:col>16</xdr:col>
                    <xdr:colOff>19050</xdr:colOff>
                    <xdr:row>23</xdr:row>
                    <xdr:rowOff>0</xdr:rowOff>
                  </to>
                </anchor>
              </controlPr>
            </control>
          </mc:Choice>
        </mc:AlternateContent>
        <mc:AlternateContent xmlns:mc="http://schemas.openxmlformats.org/markup-compatibility/2006">
          <mc:Choice Requires="x14">
            <control shapeId="1105" r:id="rId81" name="Check Box 81">
              <controlPr defaultSize="0" autoFill="0" autoLine="0" autoPict="0">
                <anchor moveWithCells="1">
                  <from>
                    <xdr:col>13</xdr:col>
                    <xdr:colOff>317500</xdr:colOff>
                    <xdr:row>23</xdr:row>
                    <xdr:rowOff>1212850</xdr:rowOff>
                  </from>
                  <to>
                    <xdr:col>16</xdr:col>
                    <xdr:colOff>19050</xdr:colOff>
                    <xdr:row>23</xdr:row>
                    <xdr:rowOff>1504950</xdr:rowOff>
                  </to>
                </anchor>
              </controlPr>
            </control>
          </mc:Choice>
        </mc:AlternateContent>
        <mc:AlternateContent xmlns:mc="http://schemas.openxmlformats.org/markup-compatibility/2006">
          <mc:Choice Requires="x14">
            <control shapeId="1106" r:id="rId82" name="Check Box 82">
              <controlPr defaultSize="0" autoFill="0" autoLine="0" autoPict="0">
                <anchor moveWithCells="1">
                  <from>
                    <xdr:col>13</xdr:col>
                    <xdr:colOff>323850</xdr:colOff>
                    <xdr:row>24</xdr:row>
                    <xdr:rowOff>1212850</xdr:rowOff>
                  </from>
                  <to>
                    <xdr:col>13</xdr:col>
                    <xdr:colOff>539750</xdr:colOff>
                    <xdr:row>24</xdr:row>
                    <xdr:rowOff>1428750</xdr:rowOff>
                  </to>
                </anchor>
              </controlPr>
            </control>
          </mc:Choice>
        </mc:AlternateContent>
        <mc:AlternateContent xmlns:mc="http://schemas.openxmlformats.org/markup-compatibility/2006">
          <mc:Choice Requires="x14">
            <control shapeId="1107" r:id="rId83" name="Check Box 83">
              <controlPr defaultSize="0" autoFill="0" autoLine="0" autoPict="0">
                <anchor moveWithCells="1">
                  <from>
                    <xdr:col>10</xdr:col>
                    <xdr:colOff>298450</xdr:colOff>
                    <xdr:row>21</xdr:row>
                    <xdr:rowOff>736600</xdr:rowOff>
                  </from>
                  <to>
                    <xdr:col>11</xdr:col>
                    <xdr:colOff>0</xdr:colOff>
                    <xdr:row>21</xdr:row>
                    <xdr:rowOff>939800</xdr:rowOff>
                  </to>
                </anchor>
              </controlPr>
            </control>
          </mc:Choice>
        </mc:AlternateContent>
        <mc:AlternateContent xmlns:mc="http://schemas.openxmlformats.org/markup-compatibility/2006">
          <mc:Choice Requires="x14">
            <control shapeId="1108" r:id="rId84" name="Check Box 84">
              <controlPr defaultSize="0" autoFill="0" autoLine="0" autoPict="0">
                <anchor moveWithCells="1">
                  <from>
                    <xdr:col>10</xdr:col>
                    <xdr:colOff>317500</xdr:colOff>
                    <xdr:row>23</xdr:row>
                    <xdr:rowOff>1231900</xdr:rowOff>
                  </from>
                  <to>
                    <xdr:col>11</xdr:col>
                    <xdr:colOff>6350</xdr:colOff>
                    <xdr:row>23</xdr:row>
                    <xdr:rowOff>1530350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17"/>
  <sheetViews>
    <sheetView zoomScale="80" zoomScaleNormal="80" workbookViewId="0">
      <selection activeCell="J4" sqref="J4"/>
    </sheetView>
  </sheetViews>
  <sheetFormatPr defaultColWidth="12.54296875" defaultRowHeight="15.75" customHeight="1" x14ac:dyDescent="0.25"/>
  <cols>
    <col min="1" max="1" width="5.81640625" customWidth="1"/>
    <col min="2" max="2" width="17.1796875" customWidth="1"/>
    <col min="3" max="3" width="10.54296875" customWidth="1"/>
    <col min="4" max="4" width="13.26953125" customWidth="1"/>
    <col min="5" max="6" width="14" customWidth="1"/>
    <col min="7" max="7" width="14.26953125" customWidth="1"/>
    <col min="8" max="8" width="13.453125" customWidth="1"/>
    <col min="9" max="9" width="10.54296875" customWidth="1"/>
    <col min="10" max="10" width="58.54296875" customWidth="1"/>
    <col min="11" max="11" width="12.54296875" customWidth="1"/>
    <col min="12" max="12" width="27.54296875" customWidth="1"/>
    <col min="14" max="14" width="20.1796875" customWidth="1"/>
    <col min="15" max="15" width="19.1796875" customWidth="1"/>
    <col min="16" max="16" width="29.453125" customWidth="1"/>
    <col min="17" max="17" width="19.453125" customWidth="1"/>
  </cols>
  <sheetData>
    <row r="1" spans="1:17" s="134" customFormat="1" ht="20.25" customHeight="1" x14ac:dyDescent="0.35">
      <c r="A1" s="130"/>
      <c r="B1" s="131"/>
      <c r="C1" s="131"/>
      <c r="D1" s="131"/>
      <c r="E1" s="131"/>
      <c r="F1" s="131"/>
      <c r="G1" s="131"/>
      <c r="H1" s="131"/>
      <c r="I1" s="131"/>
      <c r="J1" s="131"/>
      <c r="K1" s="132"/>
      <c r="L1" s="133"/>
      <c r="N1" s="135"/>
      <c r="O1" s="135"/>
      <c r="P1" s="135"/>
      <c r="Q1" s="135"/>
    </row>
    <row r="2" spans="1:17" ht="92.25" customHeight="1" x14ac:dyDescent="0.35">
      <c r="A2" s="136"/>
      <c r="B2" s="30" t="s">
        <v>0</v>
      </c>
      <c r="C2" s="161" t="s">
        <v>82</v>
      </c>
      <c r="D2" s="162"/>
      <c r="E2" s="162"/>
      <c r="F2" s="162"/>
      <c r="G2" s="162"/>
      <c r="H2" s="161" t="s">
        <v>83</v>
      </c>
      <c r="I2" s="162"/>
      <c r="J2" s="30" t="s">
        <v>84</v>
      </c>
      <c r="K2" s="1"/>
      <c r="L2" s="2"/>
      <c r="N2" s="3"/>
      <c r="O2" s="3"/>
      <c r="P2" s="3"/>
      <c r="Q2" s="3"/>
    </row>
    <row r="3" spans="1:17" ht="26" x14ac:dyDescent="0.3">
      <c r="A3" s="29"/>
      <c r="B3" s="31"/>
      <c r="C3" s="31" t="s">
        <v>85</v>
      </c>
      <c r="D3" s="32" t="s">
        <v>86</v>
      </c>
      <c r="E3" s="32" t="s">
        <v>1</v>
      </c>
      <c r="F3" s="32" t="s">
        <v>2</v>
      </c>
      <c r="G3" s="32" t="s">
        <v>3</v>
      </c>
      <c r="H3" s="31" t="s">
        <v>87</v>
      </c>
      <c r="I3" s="31" t="s">
        <v>88</v>
      </c>
      <c r="J3" s="31"/>
      <c r="K3" s="1"/>
      <c r="L3" s="2"/>
      <c r="N3" s="3"/>
      <c r="O3" s="3"/>
      <c r="P3" s="3"/>
      <c r="Q3" s="3"/>
    </row>
    <row r="4" spans="1:17" ht="26.5" x14ac:dyDescent="0.35">
      <c r="A4" s="29"/>
      <c r="B4" s="33" t="s">
        <v>89</v>
      </c>
      <c r="C4" s="48">
        <v>4</v>
      </c>
      <c r="D4" s="48">
        <f>COUNTIF('Invulblad kleine bouwwerken'!R4:R7,"=0")</f>
        <v>0</v>
      </c>
      <c r="E4" s="48">
        <f>COUNTIF('Invulblad kleine bouwwerken'!R4:R7,"=1")</f>
        <v>0</v>
      </c>
      <c r="F4" s="48">
        <f>COUNTIF('Invulblad kleine bouwwerken'!R4:R7,"=2")</f>
        <v>0</v>
      </c>
      <c r="G4" s="48">
        <f>COUNTIF('Invulblad kleine bouwwerken'!R4:R7,"=3")</f>
        <v>0</v>
      </c>
      <c r="H4" s="48">
        <f>IF('Invulblad kleine bouwwerken'!P4=FALSE,'Invulblad kleine bouwwerken'!M4,0)+IF('Invulblad kleine bouwwerken'!P5=FALSE,'Invulblad kleine bouwwerken'!M5,0)+IF('Invulblad kleine bouwwerken'!P6=FALSE,'Invulblad kleine bouwwerken'!M6,0)+IF('Invulblad kleine bouwwerken'!P7=FALSE,'Invulblad kleine bouwwerken'!M7,0)</f>
        <v>12</v>
      </c>
      <c r="I4" s="34">
        <f>SUM('Invulblad kleine bouwwerken'!S4:S7)</f>
        <v>0</v>
      </c>
      <c r="J4" s="35" t="str">
        <f>IF(I4&lt;10, "Kijk nog eens goed hoe natuurinclusiviteit kan worden meegenomen in bedrijfsprocessen om de kans op succes te vergroten.", "Mooi dat natuurinclusiviteit al zo wordt meegenomen in bedrijfsprocessen.")</f>
        <v>Kijk nog eens goed hoe natuurinclusiviteit kan worden meegenomen in bedrijfsprocessen om de kans op succes te vergroten.</v>
      </c>
    </row>
    <row r="5" spans="1:17" ht="26.5" x14ac:dyDescent="0.35">
      <c r="A5" s="29"/>
      <c r="B5" s="33" t="s">
        <v>24</v>
      </c>
      <c r="C5" s="48">
        <v>3</v>
      </c>
      <c r="D5" s="48">
        <f>COUNTIF('Invulblad kleine bouwwerken'!R9:R11,"=0")</f>
        <v>0</v>
      </c>
      <c r="E5" s="48">
        <f>COUNTIF('Invulblad kleine bouwwerken'!R9:R11,"=1")</f>
        <v>0</v>
      </c>
      <c r="F5" s="48">
        <f>COUNTIF('Invulblad kleine bouwwerken'!R9:R11,"=2")</f>
        <v>0</v>
      </c>
      <c r="G5" s="48">
        <f>COUNTIF('Invulblad kleine bouwwerken'!R9:R11,"=3")</f>
        <v>0</v>
      </c>
      <c r="H5" s="48">
        <f>IF('Invulblad kleine bouwwerken'!P9=FALSE,'Invulblad kleine bouwwerken'!M9,0)+IF('Invulblad kleine bouwwerken'!P10=FALSE,'Invulblad kleine bouwwerken'!M10,0)+IF('Invulblad kleine bouwwerken'!P11=FALSE,'Invulblad kleine bouwwerken'!M11,0)</f>
        <v>9</v>
      </c>
      <c r="I5" s="34">
        <f>SUM('Invulblad kleine bouwwerken'!S9:S11)</f>
        <v>0</v>
      </c>
      <c r="J5" s="35" t="str">
        <f>IF(I5&lt;7,"Kijk nog eens goed of natuurinclusiviteit een grotere rol kan spelen tijdens de planfase van het project.", "Mooi dat er al in de vroege fases van het project over natuurinclusiviteit wordt nagedacht.")</f>
        <v>Kijk nog eens goed of natuurinclusiviteit een grotere rol kan spelen tijdens de planfase van het project.</v>
      </c>
      <c r="K5" s="4"/>
    </row>
    <row r="6" spans="1:17" ht="26.5" x14ac:dyDescent="0.35">
      <c r="A6" s="36"/>
      <c r="B6" s="33" t="s">
        <v>35</v>
      </c>
      <c r="C6" s="48">
        <v>8</v>
      </c>
      <c r="D6" s="48">
        <f>COUNTIF('Invulblad kleine bouwwerken'!R13:R20,"=0")</f>
        <v>0</v>
      </c>
      <c r="E6" s="48">
        <f>COUNTIF('Invulblad kleine bouwwerken'!R13:R20,"=1")</f>
        <v>0</v>
      </c>
      <c r="F6" s="48">
        <f>COUNTIF('Invulblad kleine bouwwerken'!R13:R20,"=2")</f>
        <v>0</v>
      </c>
      <c r="G6" s="48">
        <f>COUNTIF('Invulblad kleine bouwwerken'!R13:R20,"=3")</f>
        <v>0</v>
      </c>
      <c r="H6" s="48">
        <f>IF('Invulblad kleine bouwwerken'!P13=FALSE,'Invulblad kleine bouwwerken'!M13,0)+IF('Invulblad kleine bouwwerken'!P14=FALSE,'Invulblad kleine bouwwerken'!M14,0)+IF('Invulblad kleine bouwwerken'!P15=FALSE,'Invulblad kleine bouwwerken'!M15,0)+IF('Invulblad kleine bouwwerken'!P16=FALSE,'Invulblad kleine bouwwerken'!M16,0)+IF('Invulblad kleine bouwwerken'!P17=FALSE,'Invulblad kleine bouwwerken'!M17,0)+IF('Invulblad kleine bouwwerken'!P18=FALSE,'Invulblad kleine bouwwerken'!M18,0)+IF('Invulblad kleine bouwwerken'!P19=FALSE,'Invulblad kleine bouwwerken'!M19,0)+IF('Invulblad kleine bouwwerken'!P20=FALSE,'Invulblad kleine bouwwerken'!M20,0)</f>
        <v>24</v>
      </c>
      <c r="I6" s="34">
        <f>SUM('Invulblad kleine bouwwerken'!S13:S20)</f>
        <v>0</v>
      </c>
      <c r="J6" s="35" t="str">
        <f>IF(I6&lt;20, "Bij de invulling van de maatregelen kan er meer aandacht aan biodiversiteit worden besteed.", "Mooi dat er al zoveel maatregelen worden genomen om biodiversiteit te versterken.")</f>
        <v>Bij de invulling van de maatregelen kan er meer aandacht aan biodiversiteit worden besteed.</v>
      </c>
      <c r="K6" s="6"/>
    </row>
    <row r="7" spans="1:17" ht="29" thickBot="1" x14ac:dyDescent="0.6">
      <c r="A7" s="13"/>
      <c r="B7" s="37" t="s">
        <v>59</v>
      </c>
      <c r="C7" s="49">
        <v>5</v>
      </c>
      <c r="D7" s="49">
        <f>COUNTIF('Invulblad kleine bouwwerken'!R22:R26,"=0")</f>
        <v>0</v>
      </c>
      <c r="E7" s="49">
        <f>COUNTIF('Invulblad kleine bouwwerken'!R22:R26,"=1")</f>
        <v>0</v>
      </c>
      <c r="F7" s="49">
        <f>COUNTIF('Invulblad kleine bouwwerken'!R22:R26,"=2")</f>
        <v>0</v>
      </c>
      <c r="G7" s="49">
        <f>COUNTIF('Invulblad kleine bouwwerken'!R22:R26,"=3")</f>
        <v>0</v>
      </c>
      <c r="H7" s="49">
        <f>IF('Invulblad kleine bouwwerken'!P22=FALSE,'Invulblad kleine bouwwerken'!M22,0)+IF('Invulblad kleine bouwwerken'!P23=FALSE,'Invulblad kleine bouwwerken'!M23,0)+IF('Invulblad kleine bouwwerken'!P24=FALSE,'Invulblad kleine bouwwerken'!M24,0)+IF('Invulblad kleine bouwwerken'!P25=FALSE,'Invulblad kleine bouwwerken'!M25,0)+IF('Invulblad kleine bouwwerken'!P26=FALSE,'Invulblad kleine bouwwerken'!M26,0)</f>
        <v>15</v>
      </c>
      <c r="I7" s="38">
        <f>SUM('Invulblad kleine bouwwerken'!S22:S26)</f>
        <v>0</v>
      </c>
      <c r="J7" s="39" t="str">
        <f>IF(I7&lt;12, "Kijk hoe er beter voor biodiversiteit kan worden gezorgd na de oplevering van het project.", "Het beheer(plan) lijkt voldoende rekening te houden met biodiversiteit!")</f>
        <v>Kijk hoe er beter voor biodiversiteit kan worden gezorgd na de oplevering van het project.</v>
      </c>
      <c r="K7" s="6"/>
      <c r="Q7" s="7"/>
    </row>
    <row r="8" spans="1:17" ht="22.5" customHeight="1" thickBot="1" x14ac:dyDescent="0.35">
      <c r="A8" s="13"/>
      <c r="B8" s="40" t="s">
        <v>85</v>
      </c>
      <c r="C8" s="41">
        <f t="shared" ref="C8:I8" si="0">SUM(C4:C7)</f>
        <v>20</v>
      </c>
      <c r="D8" s="41">
        <f t="shared" si="0"/>
        <v>0</v>
      </c>
      <c r="E8" s="41">
        <f t="shared" si="0"/>
        <v>0</v>
      </c>
      <c r="F8" s="41">
        <f t="shared" si="0"/>
        <v>0</v>
      </c>
      <c r="G8" s="41">
        <f t="shared" si="0"/>
        <v>0</v>
      </c>
      <c r="H8" s="41">
        <f t="shared" si="0"/>
        <v>60</v>
      </c>
      <c r="I8" s="41">
        <f t="shared" si="0"/>
        <v>0</v>
      </c>
      <c r="J8" s="42"/>
      <c r="K8" s="6"/>
    </row>
    <row r="9" spans="1:17" ht="120" customHeight="1" thickTop="1" x14ac:dyDescent="0.45">
      <c r="A9" s="13"/>
      <c r="B9" s="43" t="s">
        <v>90</v>
      </c>
      <c r="C9" s="44"/>
      <c r="D9" s="44">
        <f>D8/$C$8*100</f>
        <v>0</v>
      </c>
      <c r="E9" s="44">
        <f>E8/$C$8*100</f>
        <v>0</v>
      </c>
      <c r="F9" s="44">
        <f>F8/$C$8*100</f>
        <v>0</v>
      </c>
      <c r="G9" s="44">
        <f>G8/$C$8*100</f>
        <v>0</v>
      </c>
      <c r="H9" s="44"/>
      <c r="I9" s="44">
        <f>I8/H8*100</f>
        <v>0</v>
      </c>
      <c r="J9" s="45" t="str">
        <f>IF(D9+E9+F9+G9&lt;80,H17,(IF(G9=100,G17,IF(G9&gt;75,G15,(IF(F9&gt;70,F15,(IF(E9&gt;70,E15,(IF(D9&gt;70,D15,(IF(F9+G9&gt;70,F17,(IF(F9+E9&gt;70,E17,(IF(D9+E9&gt;70,D17,H15))))))))))))))))</f>
        <v>Er is niet genoeg ingevuld om een score te berekenen.</v>
      </c>
      <c r="K9" s="5"/>
    </row>
    <row r="10" spans="1:17" ht="54.65" customHeight="1" x14ac:dyDescent="0.25">
      <c r="J10" s="109"/>
    </row>
    <row r="11" spans="1:17" ht="15.75" customHeight="1" x14ac:dyDescent="0.35">
      <c r="J11" s="110"/>
    </row>
    <row r="14" spans="1:17" ht="37.5" x14ac:dyDescent="0.25">
      <c r="B14" s="124"/>
      <c r="D14" s="113" t="s">
        <v>152</v>
      </c>
      <c r="E14" s="113" t="s">
        <v>153</v>
      </c>
      <c r="F14" s="113" t="s">
        <v>154</v>
      </c>
      <c r="G14" s="113" t="s">
        <v>155</v>
      </c>
      <c r="H14" s="113" t="s">
        <v>159</v>
      </c>
      <c r="I14" s="111"/>
    </row>
    <row r="15" spans="1:17" ht="249" customHeight="1" x14ac:dyDescent="0.3">
      <c r="B15" s="124"/>
      <c r="D15" s="114" t="s">
        <v>167</v>
      </c>
      <c r="E15" s="115" t="s">
        <v>166</v>
      </c>
      <c r="F15" s="116" t="s">
        <v>165</v>
      </c>
      <c r="G15" s="117" t="s">
        <v>160</v>
      </c>
      <c r="H15" s="118" t="s">
        <v>172</v>
      </c>
      <c r="I15" s="112"/>
    </row>
    <row r="16" spans="1:17" ht="26" x14ac:dyDescent="0.3">
      <c r="B16" s="124"/>
      <c r="D16" s="119" t="s">
        <v>156</v>
      </c>
      <c r="E16" s="119" t="s">
        <v>157</v>
      </c>
      <c r="F16" s="119" t="s">
        <v>158</v>
      </c>
      <c r="G16" s="119" t="s">
        <v>161</v>
      </c>
      <c r="H16" s="119" t="s">
        <v>169</v>
      </c>
      <c r="I16" s="112"/>
    </row>
    <row r="17" spans="2:9" ht="228" customHeight="1" x14ac:dyDescent="0.3">
      <c r="B17" s="124"/>
      <c r="D17" s="120" t="s">
        <v>168</v>
      </c>
      <c r="E17" s="121" t="s">
        <v>163</v>
      </c>
      <c r="F17" s="122" t="s">
        <v>164</v>
      </c>
      <c r="G17" s="123" t="s">
        <v>162</v>
      </c>
      <c r="H17" s="113" t="s">
        <v>170</v>
      </c>
      <c r="I17" s="111"/>
    </row>
  </sheetData>
  <protectedRanges>
    <protectedRange algorithmName="SHA-512" hashValue="XCCsFfOb+HD8o2QCedTMOSVXQge3AGlMG/PVPiX3fgMYEKJIWXsy7QBrBjsEZTEQfv9ZjmkOjjL6QxAywE+Reg==" saltValue="UxfDrAFcnXLWVLFanxeF5w==" spinCount="100000" sqref="D4:J18" name="Bereik1"/>
  </protectedRanges>
  <mergeCells count="2">
    <mergeCell ref="C2:G2"/>
    <mergeCell ref="H2:I2"/>
  </mergeCells>
  <conditionalFormatting sqref="J9">
    <cfRule type="cellIs" dxfId="20" priority="2" operator="equal">
      <formula>"$G$17"</formula>
    </cfRule>
    <cfRule type="cellIs" dxfId="19" priority="4" operator="equal">
      <formula>$F$17</formula>
    </cfRule>
    <cfRule type="cellIs" dxfId="18" priority="5" operator="equal">
      <formula>$E$17</formula>
    </cfRule>
    <cfRule type="cellIs" dxfId="17" priority="7" operator="equal">
      <formula>$D$17</formula>
    </cfRule>
    <cfRule type="cellIs" dxfId="16" priority="8" operator="equal">
      <formula>$E$15</formula>
    </cfRule>
    <cfRule type="cellIs" dxfId="15" priority="10" operator="equal">
      <formula>$H$15</formula>
    </cfRule>
  </conditionalFormatting>
  <conditionalFormatting sqref="J9">
    <cfRule type="cellIs" dxfId="14" priority="9" operator="equal">
      <formula>$D$15</formula>
    </cfRule>
  </conditionalFormatting>
  <conditionalFormatting sqref="J9">
    <cfRule type="cellIs" dxfId="13" priority="6" operator="equal">
      <formula>$F$15</formula>
    </cfRule>
  </conditionalFormatting>
  <conditionalFormatting sqref="J9">
    <cfRule type="cellIs" dxfId="12" priority="3" operator="equal">
      <formula>$G$15</formula>
    </cfRule>
  </conditionalFormatting>
  <conditionalFormatting sqref="D4:D8">
    <cfRule type="cellIs" dxfId="11" priority="11" operator="equal">
      <formula>0</formula>
    </cfRule>
  </conditionalFormatting>
  <conditionalFormatting sqref="D4:D8">
    <cfRule type="cellIs" dxfId="10" priority="12" operator="greaterThan">
      <formula>0</formula>
    </cfRule>
  </conditionalFormatting>
  <conditionalFormatting sqref="G4">
    <cfRule type="cellIs" dxfId="9" priority="13" operator="equal">
      <formula>4</formula>
    </cfRule>
  </conditionalFormatting>
  <conditionalFormatting sqref="G5">
    <cfRule type="cellIs" dxfId="8" priority="14" operator="equal">
      <formula>3</formula>
    </cfRule>
  </conditionalFormatting>
  <conditionalFormatting sqref="G6">
    <cfRule type="cellIs" dxfId="7" priority="15" operator="equal">
      <formula>8</formula>
    </cfRule>
  </conditionalFormatting>
  <conditionalFormatting sqref="G7">
    <cfRule type="cellIs" dxfId="6" priority="16" operator="equal">
      <formula>5</formula>
    </cfRule>
  </conditionalFormatting>
  <conditionalFormatting sqref="G8">
    <cfRule type="cellIs" dxfId="5" priority="17" operator="equal">
      <formula>20</formula>
    </cfRule>
  </conditionalFormatting>
  <conditionalFormatting sqref="G4:G8">
    <cfRule type="cellIs" dxfId="4" priority="18" operator="equal">
      <formula>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25"/>
  <sheetViews>
    <sheetView workbookViewId="0">
      <selection activeCell="B25" sqref="B25"/>
    </sheetView>
  </sheetViews>
  <sheetFormatPr defaultColWidth="12.54296875" defaultRowHeight="15.75" customHeight="1" x14ac:dyDescent="0.25"/>
  <cols>
    <col min="1" max="1" width="36.81640625" customWidth="1"/>
  </cols>
  <sheetData>
    <row r="1" spans="1:2" ht="13" x14ac:dyDescent="0.3">
      <c r="A1" s="46" t="s">
        <v>91</v>
      </c>
      <c r="B1" s="46" t="s">
        <v>92</v>
      </c>
    </row>
    <row r="2" spans="1:2" ht="13" x14ac:dyDescent="0.3">
      <c r="A2" s="28" t="s">
        <v>112</v>
      </c>
      <c r="B2" s="13"/>
    </row>
    <row r="3" spans="1:2" ht="13" x14ac:dyDescent="0.3">
      <c r="A3" s="93" t="s">
        <v>125</v>
      </c>
      <c r="B3" s="96" t="s">
        <v>103</v>
      </c>
    </row>
    <row r="4" spans="1:2" ht="26" x14ac:dyDescent="0.3">
      <c r="A4" s="28" t="s">
        <v>113</v>
      </c>
      <c r="B4" s="47" t="s">
        <v>101</v>
      </c>
    </row>
    <row r="5" spans="1:2" ht="26" x14ac:dyDescent="0.3">
      <c r="A5" s="28" t="s">
        <v>110</v>
      </c>
      <c r="B5" s="13"/>
    </row>
    <row r="6" spans="1:2" ht="26" x14ac:dyDescent="0.3">
      <c r="A6" s="28" t="s">
        <v>115</v>
      </c>
      <c r="B6" s="47" t="s">
        <v>100</v>
      </c>
    </row>
    <row r="7" spans="1:2" ht="26" x14ac:dyDescent="0.3">
      <c r="A7" s="28" t="s">
        <v>114</v>
      </c>
      <c r="B7" s="96" t="s">
        <v>108</v>
      </c>
    </row>
    <row r="8" spans="1:2" ht="26" x14ac:dyDescent="0.3">
      <c r="A8" s="28" t="s">
        <v>124</v>
      </c>
      <c r="B8" s="96" t="s">
        <v>107</v>
      </c>
    </row>
    <row r="9" spans="1:2" ht="26" x14ac:dyDescent="0.3">
      <c r="A9" s="28" t="s">
        <v>116</v>
      </c>
      <c r="B9" s="13"/>
    </row>
    <row r="10" spans="1:2" ht="26" x14ac:dyDescent="0.3">
      <c r="A10" s="92" t="s">
        <v>109</v>
      </c>
      <c r="B10" s="33"/>
    </row>
    <row r="11" spans="1:2" ht="39" x14ac:dyDescent="0.3">
      <c r="A11" s="28" t="s">
        <v>119</v>
      </c>
      <c r="B11" s="47" t="s">
        <v>93</v>
      </c>
    </row>
    <row r="12" spans="1:2" ht="26" x14ac:dyDescent="0.3">
      <c r="A12" s="28" t="s">
        <v>120</v>
      </c>
      <c r="B12" s="47" t="s">
        <v>94</v>
      </c>
    </row>
    <row r="13" spans="1:2" ht="26" x14ac:dyDescent="0.3">
      <c r="A13" s="28" t="s">
        <v>117</v>
      </c>
      <c r="B13" s="47" t="s">
        <v>98</v>
      </c>
    </row>
    <row r="14" spans="1:2" ht="26" x14ac:dyDescent="0.3">
      <c r="A14" s="28" t="s">
        <v>118</v>
      </c>
      <c r="B14" s="47" t="s">
        <v>96</v>
      </c>
    </row>
    <row r="15" spans="1:2" ht="26" x14ac:dyDescent="0.3">
      <c r="A15" s="28" t="s">
        <v>121</v>
      </c>
      <c r="B15" s="47" t="s">
        <v>99</v>
      </c>
    </row>
    <row r="16" spans="1:2" ht="26" x14ac:dyDescent="0.3">
      <c r="A16" s="28" t="s">
        <v>122</v>
      </c>
      <c r="B16" s="47" t="s">
        <v>97</v>
      </c>
    </row>
    <row r="17" spans="1:2" ht="26" x14ac:dyDescent="0.3">
      <c r="A17" s="28" t="s">
        <v>123</v>
      </c>
      <c r="B17" s="47" t="s">
        <v>95</v>
      </c>
    </row>
    <row r="18" spans="1:2" ht="26" x14ac:dyDescent="0.3">
      <c r="A18" s="28" t="s">
        <v>111</v>
      </c>
      <c r="B18" s="47" t="s">
        <v>102</v>
      </c>
    </row>
    <row r="20" spans="1:2" ht="15.75" customHeight="1" x14ac:dyDescent="0.3">
      <c r="A20" s="97"/>
    </row>
    <row r="21" spans="1:2" ht="15.75" customHeight="1" x14ac:dyDescent="0.3">
      <c r="A21" s="98"/>
    </row>
    <row r="22" spans="1:2" ht="15.75" customHeight="1" x14ac:dyDescent="0.3">
      <c r="A22" s="98"/>
    </row>
    <row r="23" spans="1:2" ht="15.75" customHeight="1" x14ac:dyDescent="0.3">
      <c r="A23" s="98"/>
    </row>
    <row r="24" spans="1:2" ht="13" x14ac:dyDescent="0.3">
      <c r="A24" s="93"/>
    </row>
    <row r="25" spans="1:2" ht="15.75" customHeight="1" x14ac:dyDescent="0.3">
      <c r="A25" s="98"/>
    </row>
  </sheetData>
  <sortState xmlns:xlrd2="http://schemas.microsoft.com/office/spreadsheetml/2017/richdata2" ref="A21:A25">
    <sortCondition ref="A21:A25"/>
  </sortState>
  <hyperlinks>
    <hyperlink ref="B11" r:id="rId1" xr:uid="{00000000-0004-0000-0300-000000000000}"/>
    <hyperlink ref="B12" r:id="rId2" xr:uid="{00000000-0004-0000-0300-000001000000}"/>
    <hyperlink ref="B17" r:id="rId3" xr:uid="{00000000-0004-0000-0300-000002000000}"/>
    <hyperlink ref="B14" r:id="rId4" xr:uid="{00000000-0004-0000-0300-000003000000}"/>
    <hyperlink ref="B16" r:id="rId5" xr:uid="{00000000-0004-0000-0300-000004000000}"/>
    <hyperlink ref="B13" r:id="rId6" xr:uid="{00000000-0004-0000-0300-000005000000}"/>
    <hyperlink ref="B15" r:id="rId7" xr:uid="{00000000-0004-0000-0300-000006000000}"/>
    <hyperlink ref="B6" r:id="rId8" xr:uid="{00000000-0004-0000-0300-000007000000}"/>
    <hyperlink ref="B4" r:id="rId9" xr:uid="{00000000-0004-0000-0300-000008000000}"/>
    <hyperlink ref="B18" r:id="rId10" location="post-11" xr:uid="{00000000-0004-0000-0300-000009000000}"/>
    <hyperlink ref="B3" r:id="rId11" xr:uid="{00000000-0004-0000-0300-00000A000000}"/>
    <hyperlink ref="B8" r:id="rId12" xr:uid="{C9EB91C8-C0F9-42D7-9E2E-AF7936CEBDEB}"/>
    <hyperlink ref="B7" r:id="rId13" xr:uid="{386A54E9-5E71-40B5-BE00-1627EBB9CB5C}"/>
  </hyperlinks>
  <pageMargins left="0.7" right="0.7" top="0.75" bottom="0.75" header="0.3" footer="0.3"/>
  <pageSetup orientation="portrait" r:id="rId14"/>
  <tableParts count="1">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Instructies</vt:lpstr>
      <vt:lpstr>Invulblad kleine bouwwerken</vt:lpstr>
      <vt:lpstr>Resultaten</vt:lpstr>
      <vt:lpstr>Bronnen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Duin</dc:creator>
  <cp:lastModifiedBy>van Duin</cp:lastModifiedBy>
  <cp:lastPrinted>2022-10-07T10:30:03Z</cp:lastPrinted>
  <dcterms:created xsi:type="dcterms:W3CDTF">2022-10-07T10:07:45Z</dcterms:created>
  <dcterms:modified xsi:type="dcterms:W3CDTF">2022-11-07T09:12:54Z</dcterms:modified>
</cp:coreProperties>
</file>